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shiba\Desktop\"/>
    </mc:Choice>
  </mc:AlternateContent>
  <bookViews>
    <workbookView xWindow="0" yWindow="0" windowWidth="20490" windowHeight="7455"/>
  </bookViews>
  <sheets>
    <sheet name="tablo" sheetId="1" r:id="rId1"/>
    <sheet name="alqoritm" sheetId="2" r:id="rId2"/>
  </sheets>
  <definedNames>
    <definedName name="YM">alqoritm!$E$3</definedName>
  </definedNames>
  <calcPr calcId="152511"/>
</workbook>
</file>

<file path=xl/calcChain.xml><?xml version="1.0" encoding="utf-8"?>
<calcChain xmlns="http://schemas.openxmlformats.org/spreadsheetml/2006/main">
  <c r="C30" i="1" l="1"/>
  <c r="C15" i="1"/>
  <c r="H14" i="1" l="1"/>
  <c r="C26" i="1"/>
  <c r="F14" i="1" l="1"/>
  <c r="C28" i="1"/>
  <c r="C32" i="1" s="1"/>
  <c r="C34" i="1" l="1"/>
  <c r="G14" i="1" l="1"/>
  <c r="I14" i="1" s="1"/>
  <c r="J14" i="1" l="1"/>
</calcChain>
</file>

<file path=xl/sharedStrings.xml><?xml version="1.0" encoding="utf-8"?>
<sst xmlns="http://schemas.openxmlformats.org/spreadsheetml/2006/main" count="49" uniqueCount="47">
  <si>
    <t>Net</t>
  </si>
  <si>
    <t>Gəlir vergisi</t>
  </si>
  <si>
    <t>Sosial ayirma</t>
  </si>
  <si>
    <t>Net məbləğ əsasında Gross məbləğin hesablanması alqoritmi</t>
  </si>
  <si>
    <t>Mövcud vergi tutma şkalası</t>
  </si>
  <si>
    <t>İşarələr:</t>
  </si>
  <si>
    <t>net əmək haqqı</t>
  </si>
  <si>
    <t>G</t>
  </si>
  <si>
    <t>N</t>
  </si>
  <si>
    <t>Gross əmək haqqı</t>
  </si>
  <si>
    <t>NET MƏBLƏGİ DAXİL ET</t>
  </si>
  <si>
    <t>GROSS MƏBLƏĞ =</t>
  </si>
  <si>
    <t>YOXLAMA</t>
  </si>
  <si>
    <t>Gross məbləği daxil et</t>
  </si>
  <si>
    <t>Net məbləğ</t>
  </si>
  <si>
    <t>Sosial ayırma 3%</t>
  </si>
  <si>
    <t>Cəmi çıxmalar</t>
  </si>
  <si>
    <t>Məbləğ</t>
  </si>
  <si>
    <t>Qeyd</t>
  </si>
  <si>
    <t>a</t>
  </si>
  <si>
    <t>b</t>
  </si>
  <si>
    <t>c</t>
  </si>
  <si>
    <t>=a-d</t>
  </si>
  <si>
    <t>Gross ----&gt;&gt; Nett</t>
  </si>
  <si>
    <t>Nett----&gt;&gt; Gross</t>
  </si>
  <si>
    <t>YM</t>
  </si>
  <si>
    <t>1) G&lt;=YM</t>
  </si>
  <si>
    <t>Yaşayış minimumu</t>
  </si>
  <si>
    <t>=</t>
  </si>
  <si>
    <t>2) YM&lt;G&lt;=2500</t>
  </si>
  <si>
    <t>3) əgər G&gt;2500</t>
  </si>
  <si>
    <t>&lt;-- Yalnız bu rənglə işarələnmiş xanalara məlumat daxil etmək olar</t>
  </si>
  <si>
    <t>1) Əgər G&lt;=YM; onda G-G*0%-G*3%-G*0.5%=N</t>
  </si>
  <si>
    <t>2) Əgər YM&lt;G&lt;=2500; onda G-(G-YM)*14%-G*3%-G*0.5%=N</t>
  </si>
  <si>
    <t>3) Əgər G&gt;2500; ond G-(350+(G-2500)*25%))-G*3%-G*0.5%=N</t>
  </si>
  <si>
    <t>Yəni əgər (N-0.14*YM)/0.825&lt;=2500; onda G=(N-0.14*YM)/0.825; əks halda bax 3)</t>
  </si>
  <si>
    <t>yəni əgər (N-275)/0.715&gt;2500; onda G=(N-275)/0.715</t>
  </si>
  <si>
    <t>yəni əgər N/0.965&lt;=YM; onda G=N/0.965; eks halda bax 2)</t>
  </si>
  <si>
    <t>İşsizlik sigortasi</t>
  </si>
  <si>
    <t>İşsizlik sigorta</t>
  </si>
  <si>
    <t>d</t>
  </si>
  <si>
    <t>e=b+c+d</t>
  </si>
  <si>
    <t>Net-gross ve gross net 2018</t>
  </si>
  <si>
    <t>Muellif Zaur Ismayılov</t>
  </si>
  <si>
    <t>www.muhasibat.az</t>
  </si>
  <si>
    <t>Mühasibat portalı və mühasibat xidmətləri</t>
  </si>
  <si>
    <t>tel: 0502505258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</si>
</sst>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sz val="11"/>
      <color theme="1" tint="0.499984740745262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rgb="FF7F7F7F"/>
      </top>
      <bottom/>
      <diagonal/>
    </border>
  </borders>
  <cellStyleXfs count="5">
    <xf numFmtId="0" fontId="0" fillId="0" borderId="0"/>
    <xf numFmtId="0" fontId="2" fillId="2" borderId="1" applyNumberFormat="0" applyAlignment="0" applyProtection="0"/>
    <xf numFmtId="0" fontId="3" fillId="3" borderId="2" applyNumberFormat="0" applyAlignment="0" applyProtection="0"/>
    <xf numFmtId="0" fontId="4" fillId="3" borderId="1" applyNumberFormat="0" applyAlignment="0" applyProtection="0"/>
    <xf numFmtId="0" fontId="10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2" borderId="1" xfId="1"/>
    <xf numFmtId="4" fontId="2" fillId="2" borderId="1" xfId="1" applyNumberFormat="1"/>
    <xf numFmtId="0" fontId="3" fillId="3" borderId="2" xfId="2"/>
    <xf numFmtId="4" fontId="3" fillId="3" borderId="2" xfId="2" applyNumberForma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2" fillId="2" borderId="8" xfId="1" applyBorder="1"/>
    <xf numFmtId="4" fontId="2" fillId="2" borderId="1" xfId="1" applyNumberFormat="1" applyBorder="1"/>
    <xf numFmtId="4" fontId="0" fillId="0" borderId="0" xfId="0" applyNumberFormat="1" applyBorder="1"/>
    <xf numFmtId="0" fontId="4" fillId="3" borderId="8" xfId="3" applyBorder="1"/>
    <xf numFmtId="4" fontId="4" fillId="3" borderId="1" xfId="3" applyNumberFormat="1" applyBorder="1"/>
    <xf numFmtId="0" fontId="3" fillId="3" borderId="9" xfId="2" applyBorder="1"/>
    <xf numFmtId="4" fontId="3" fillId="3" borderId="2" xfId="2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3" xfId="0" applyFont="1" applyBorder="1"/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0" fillId="0" borderId="0" xfId="0" applyFont="1" applyBorder="1"/>
    <xf numFmtId="0" fontId="1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6" fillId="0" borderId="7" xfId="0" applyFont="1" applyBorder="1" applyAlignment="1">
      <alignment horizontal="center"/>
    </xf>
    <xf numFmtId="0" fontId="6" fillId="0" borderId="7" xfId="0" quotePrefix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21" xfId="0" applyFont="1" applyBorder="1"/>
    <xf numFmtId="0" fontId="9" fillId="0" borderId="21" xfId="0" applyFont="1" applyBorder="1"/>
    <xf numFmtId="0" fontId="10" fillId="0" borderId="0" xfId="4"/>
    <xf numFmtId="0" fontId="8" fillId="0" borderId="0" xfId="0" applyFont="1" applyBorder="1"/>
    <xf numFmtId="4" fontId="4" fillId="0" borderId="0" xfId="3" applyNumberFormat="1" applyFill="1" applyBorder="1"/>
    <xf numFmtId="0" fontId="4" fillId="0" borderId="22" xfId="3" applyFill="1" applyBorder="1"/>
    <xf numFmtId="0" fontId="1" fillId="0" borderId="0" xfId="0" applyFont="1" applyBorder="1"/>
    <xf numFmtId="0" fontId="11" fillId="0" borderId="0" xfId="0" applyFont="1" applyBorder="1"/>
    <xf numFmtId="0" fontId="12" fillId="0" borderId="0" xfId="0" applyFont="1" applyBorder="1"/>
    <xf numFmtId="0" fontId="12" fillId="0" borderId="0" xfId="0" applyFont="1"/>
    <xf numFmtId="0" fontId="13" fillId="0" borderId="0" xfId="4" applyFont="1" applyBorder="1"/>
  </cellXfs>
  <cellStyles count="5">
    <cellStyle name="Calculation" xfId="3" builtinId="22"/>
    <cellStyle name="Hyperlink" xfId="4" builtinId="8"/>
    <cellStyle name="Input" xfId="1" builtinId="20"/>
    <cellStyle name="Normal" xfId="0" builtinId="0"/>
    <cellStyle name="Output" xfId="2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uhasibat.az/" TargetMode="External"/><Relationship Id="rId1" Type="http://schemas.openxmlformats.org/officeDocument/2006/relationships/hyperlink" Target="http://www.t.me/zaurismayil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showGridLines="0" tabSelected="1" workbookViewId="0">
      <selection activeCell="G18" sqref="G18"/>
    </sheetView>
  </sheetViews>
  <sheetFormatPr defaultRowHeight="15" x14ac:dyDescent="0.25"/>
  <cols>
    <col min="2" max="2" width="21.7109375" bestFit="1" customWidth="1"/>
    <col min="3" max="3" width="20.5703125" customWidth="1"/>
    <col min="6" max="6" width="14.28515625" customWidth="1"/>
    <col min="7" max="8" width="16.42578125" customWidth="1"/>
    <col min="9" max="9" width="15.140625" customWidth="1"/>
    <col min="11" max="11" width="14.5703125" customWidth="1"/>
  </cols>
  <sheetData>
    <row r="1" spans="1:11" ht="24" thickBot="1" x14ac:dyDescent="0.4">
      <c r="A1" s="37" t="s">
        <v>42</v>
      </c>
      <c r="B1" s="36"/>
      <c r="C1" s="36"/>
      <c r="D1" s="36"/>
      <c r="E1" s="36"/>
      <c r="F1" s="36"/>
      <c r="G1" s="36"/>
      <c r="H1" s="39"/>
      <c r="I1" s="46" t="s">
        <v>44</v>
      </c>
    </row>
    <row r="2" spans="1:11" ht="18.75" x14ac:dyDescent="0.3">
      <c r="B2" s="39"/>
      <c r="C2" s="39"/>
      <c r="D2" s="39"/>
      <c r="E2" s="39"/>
      <c r="F2" s="39"/>
      <c r="G2" s="39"/>
      <c r="H2" s="39"/>
      <c r="I2" s="42" t="s">
        <v>45</v>
      </c>
    </row>
    <row r="3" spans="1:11" s="1" customFormat="1" ht="15.75" x14ac:dyDescent="0.25">
      <c r="B3" s="42"/>
      <c r="C3" s="42"/>
      <c r="D3" s="42"/>
      <c r="E3" s="42"/>
      <c r="F3" s="42"/>
      <c r="G3" s="42"/>
      <c r="H3" s="42"/>
      <c r="I3" s="43" t="s">
        <v>46</v>
      </c>
    </row>
    <row r="4" spans="1:11" s="45" customFormat="1" ht="15.75" x14ac:dyDescent="0.25">
      <c r="B4" s="44"/>
      <c r="C4" s="44"/>
      <c r="D4" s="44"/>
      <c r="E4" s="44"/>
      <c r="F4" s="44"/>
      <c r="G4" s="44"/>
      <c r="H4" s="44"/>
      <c r="I4" s="38" t="s">
        <v>43</v>
      </c>
    </row>
    <row r="7" spans="1:11" x14ac:dyDescent="0.25">
      <c r="A7" s="1" t="s">
        <v>18</v>
      </c>
      <c r="B7" s="2"/>
      <c r="C7" t="s">
        <v>31</v>
      </c>
    </row>
    <row r="11" spans="1:11" ht="21" x14ac:dyDescent="0.35">
      <c r="B11" s="21" t="s">
        <v>24</v>
      </c>
      <c r="C11" s="6"/>
      <c r="D11" s="6"/>
      <c r="E11" s="6"/>
      <c r="F11" s="6"/>
      <c r="G11" s="6"/>
      <c r="H11" s="6"/>
      <c r="I11" s="6"/>
      <c r="J11" s="6"/>
      <c r="K11" s="7"/>
    </row>
    <row r="12" spans="1:11" x14ac:dyDescent="0.25">
      <c r="B12" s="8"/>
      <c r="C12" s="9"/>
      <c r="D12" s="9"/>
      <c r="E12" s="9"/>
      <c r="F12" s="24" t="s">
        <v>12</v>
      </c>
      <c r="G12" s="9"/>
      <c r="H12" s="9"/>
      <c r="I12" s="9"/>
      <c r="J12" s="9"/>
      <c r="K12" s="10"/>
    </row>
    <row r="13" spans="1:11" x14ac:dyDescent="0.25">
      <c r="B13" s="2" t="s">
        <v>10</v>
      </c>
      <c r="C13" s="3">
        <v>1261.72</v>
      </c>
      <c r="D13" s="9"/>
      <c r="E13" s="9"/>
      <c r="F13" s="22" t="s">
        <v>1</v>
      </c>
      <c r="G13" s="22" t="s">
        <v>2</v>
      </c>
      <c r="H13" s="22" t="s">
        <v>38</v>
      </c>
      <c r="I13" s="22" t="s">
        <v>0</v>
      </c>
      <c r="J13" s="22"/>
      <c r="K13" s="10"/>
    </row>
    <row r="14" spans="1:11" x14ac:dyDescent="0.25">
      <c r="B14" s="8"/>
      <c r="C14" s="9"/>
      <c r="D14" s="9"/>
      <c r="E14" s="9"/>
      <c r="F14" s="23">
        <f>IF(C15&lt;=YM,0,IF(C15&lt;=2500,(C15-YM)*0.14,350+(C15-2500)*0.25))</f>
        <v>185.78000000000003</v>
      </c>
      <c r="G14" s="23">
        <f>C15*0.03</f>
        <v>45</v>
      </c>
      <c r="H14" s="23">
        <f>C15*0.5%</f>
        <v>7.5</v>
      </c>
      <c r="I14" s="23">
        <f>C15-F14-G14-H14</f>
        <v>1261.72</v>
      </c>
      <c r="J14" s="35" t="b">
        <f>C13=I14</f>
        <v>1</v>
      </c>
      <c r="K14" s="10"/>
    </row>
    <row r="15" spans="1:11" x14ac:dyDescent="0.25">
      <c r="B15" s="4" t="s">
        <v>11</v>
      </c>
      <c r="C15" s="5">
        <f>IF(C13/0.965&lt;=YM,C13/0.97,IF((C13-0.14*YM)/0.825&lt;=2500,(C13-0.14*YM)/0.825,IF(C13/0.825&lt;2500,C13/0.825,(C13-275)/0.715)))</f>
        <v>1500</v>
      </c>
      <c r="D15" s="9"/>
      <c r="E15" s="9"/>
      <c r="F15" s="9"/>
      <c r="G15" s="9"/>
      <c r="H15" s="9"/>
      <c r="I15" s="9"/>
      <c r="J15" s="9"/>
      <c r="K15" s="10"/>
    </row>
    <row r="16" spans="1:11" x14ac:dyDescent="0.25">
      <c r="B16" s="18"/>
      <c r="C16" s="19"/>
      <c r="D16" s="19"/>
      <c r="E16" s="19"/>
      <c r="F16" s="19"/>
      <c r="G16" s="19"/>
      <c r="H16" s="19"/>
      <c r="I16" s="19"/>
      <c r="J16" s="19"/>
      <c r="K16" s="20"/>
    </row>
    <row r="17" spans="2:11" x14ac:dyDescent="0.25"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2:11" x14ac:dyDescent="0.25">
      <c r="B18" s="9"/>
      <c r="C18" s="9"/>
      <c r="D18" s="9"/>
      <c r="E18" s="9"/>
      <c r="F18" s="9"/>
      <c r="G18" s="9"/>
      <c r="H18" s="9"/>
      <c r="I18" s="9"/>
      <c r="J18" s="9"/>
      <c r="K18" s="9"/>
    </row>
    <row r="19" spans="2:11" x14ac:dyDescent="0.25">
      <c r="B19" s="9"/>
      <c r="C19" s="9"/>
      <c r="D19" s="9"/>
      <c r="E19" s="9"/>
      <c r="F19" s="9"/>
      <c r="G19" s="9"/>
      <c r="H19" s="9"/>
      <c r="I19" s="9"/>
      <c r="J19" s="9"/>
      <c r="K19" s="9"/>
    </row>
    <row r="21" spans="2:11" ht="21" x14ac:dyDescent="0.35">
      <c r="B21" s="21" t="s">
        <v>23</v>
      </c>
      <c r="C21" s="6"/>
      <c r="D21" s="7"/>
    </row>
    <row r="22" spans="2:11" x14ac:dyDescent="0.25">
      <c r="B22" s="8"/>
      <c r="C22" s="9"/>
      <c r="D22" s="10"/>
    </row>
    <row r="23" spans="2:11" x14ac:dyDescent="0.25">
      <c r="B23" s="8"/>
      <c r="C23" s="9" t="s">
        <v>17</v>
      </c>
      <c r="D23" s="33" t="s">
        <v>18</v>
      </c>
    </row>
    <row r="24" spans="2:11" x14ac:dyDescent="0.25">
      <c r="B24" s="11" t="s">
        <v>13</v>
      </c>
      <c r="C24" s="12">
        <v>1500</v>
      </c>
      <c r="D24" s="33" t="s">
        <v>19</v>
      </c>
    </row>
    <row r="25" spans="2:11" x14ac:dyDescent="0.25">
      <c r="B25" s="8"/>
      <c r="C25" s="13"/>
      <c r="D25" s="33"/>
    </row>
    <row r="26" spans="2:11" x14ac:dyDescent="0.25">
      <c r="B26" s="14" t="s">
        <v>1</v>
      </c>
      <c r="C26" s="15">
        <f>IF(C24&lt;=YM,0,IF(C24&lt;=2500,(C24-YM)*0.14,350+(C24-2500)*0.25))</f>
        <v>185.78000000000003</v>
      </c>
      <c r="D26" s="33" t="s">
        <v>20</v>
      </c>
    </row>
    <row r="27" spans="2:11" x14ac:dyDescent="0.25">
      <c r="B27" s="8"/>
      <c r="C27" s="13"/>
      <c r="D27" s="33"/>
    </row>
    <row r="28" spans="2:11" x14ac:dyDescent="0.25">
      <c r="B28" s="14" t="s">
        <v>15</v>
      </c>
      <c r="C28" s="15">
        <f>C24*0.03</f>
        <v>45</v>
      </c>
      <c r="D28" s="33" t="s">
        <v>21</v>
      </c>
    </row>
    <row r="29" spans="2:11" x14ac:dyDescent="0.25">
      <c r="B29" s="41"/>
      <c r="C29" s="40"/>
      <c r="D29" s="33"/>
    </row>
    <row r="30" spans="2:11" x14ac:dyDescent="0.25">
      <c r="B30" s="14" t="s">
        <v>39</v>
      </c>
      <c r="C30" s="15">
        <f>C24*0.5%</f>
        <v>7.5</v>
      </c>
      <c r="D30" s="33" t="s">
        <v>40</v>
      </c>
    </row>
    <row r="31" spans="2:11" x14ac:dyDescent="0.25">
      <c r="B31" s="8"/>
      <c r="C31" s="13"/>
      <c r="D31" s="33"/>
    </row>
    <row r="32" spans="2:11" x14ac:dyDescent="0.25">
      <c r="B32" s="14" t="s">
        <v>16</v>
      </c>
      <c r="C32" s="15">
        <f>C26+C28+C30</f>
        <v>238.28000000000003</v>
      </c>
      <c r="D32" s="34" t="s">
        <v>41</v>
      </c>
    </row>
    <row r="33" spans="2:4" x14ac:dyDescent="0.25">
      <c r="B33" s="8"/>
      <c r="C33" s="13"/>
      <c r="D33" s="33"/>
    </row>
    <row r="34" spans="2:4" x14ac:dyDescent="0.25">
      <c r="B34" s="16" t="s">
        <v>14</v>
      </c>
      <c r="C34" s="17">
        <f>C24-C32</f>
        <v>1261.72</v>
      </c>
      <c r="D34" s="34" t="s">
        <v>22</v>
      </c>
    </row>
    <row r="35" spans="2:4" x14ac:dyDescent="0.25">
      <c r="B35" s="8"/>
      <c r="C35" s="9"/>
      <c r="D35" s="10"/>
    </row>
    <row r="36" spans="2:4" x14ac:dyDescent="0.25">
      <c r="B36" s="18"/>
      <c r="C36" s="19"/>
      <c r="D36" s="20"/>
    </row>
  </sheetData>
  <hyperlinks>
    <hyperlink ref="I4" r:id="rId1" display="zaur"/>
    <hyperlink ref="I1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H20"/>
  <sheetViews>
    <sheetView showGridLines="0" workbookViewId="0">
      <selection activeCell="B1" sqref="B1"/>
    </sheetView>
  </sheetViews>
  <sheetFormatPr defaultRowHeight="15" x14ac:dyDescent="0.25"/>
  <cols>
    <col min="3" max="3" width="16" bestFit="1" customWidth="1"/>
  </cols>
  <sheetData>
    <row r="2" spans="2:8" x14ac:dyDescent="0.25">
      <c r="B2" s="1" t="s">
        <v>5</v>
      </c>
    </row>
    <row r="3" spans="2:8" x14ac:dyDescent="0.25">
      <c r="B3" t="s">
        <v>25</v>
      </c>
      <c r="C3" t="s">
        <v>27</v>
      </c>
      <c r="D3" t="s">
        <v>28</v>
      </c>
      <c r="E3" s="2">
        <v>173</v>
      </c>
    </row>
    <row r="4" spans="2:8" x14ac:dyDescent="0.25">
      <c r="B4" t="s">
        <v>8</v>
      </c>
      <c r="C4" t="s">
        <v>6</v>
      </c>
    </row>
    <row r="5" spans="2:8" x14ac:dyDescent="0.25">
      <c r="B5" t="s">
        <v>7</v>
      </c>
      <c r="C5" t="s">
        <v>9</v>
      </c>
    </row>
    <row r="7" spans="2:8" x14ac:dyDescent="0.25">
      <c r="B7" s="25" t="s">
        <v>4</v>
      </c>
      <c r="C7" s="26"/>
      <c r="D7" s="26"/>
      <c r="E7" s="26"/>
      <c r="F7" s="27"/>
    </row>
    <row r="8" spans="2:8" x14ac:dyDescent="0.25">
      <c r="B8" s="28" t="s">
        <v>32</v>
      </c>
      <c r="C8" s="9"/>
      <c r="D8" s="9"/>
      <c r="E8" s="9"/>
      <c r="F8" s="29"/>
    </row>
    <row r="9" spans="2:8" x14ac:dyDescent="0.25">
      <c r="B9" s="28" t="s">
        <v>33</v>
      </c>
      <c r="C9" s="9"/>
      <c r="D9" s="9"/>
      <c r="E9" s="9"/>
      <c r="F9" s="29"/>
    </row>
    <row r="10" spans="2:8" x14ac:dyDescent="0.25">
      <c r="B10" s="30" t="s">
        <v>34</v>
      </c>
      <c r="C10" s="31"/>
      <c r="D10" s="31"/>
      <c r="E10" s="31"/>
      <c r="F10" s="32"/>
    </row>
    <row r="12" spans="2:8" x14ac:dyDescent="0.25">
      <c r="B12" s="25" t="s">
        <v>3</v>
      </c>
      <c r="C12" s="26"/>
      <c r="D12" s="26"/>
      <c r="E12" s="26"/>
      <c r="F12" s="26"/>
      <c r="G12" s="26"/>
      <c r="H12" s="27"/>
    </row>
    <row r="13" spans="2:8" x14ac:dyDescent="0.25">
      <c r="B13" s="28" t="s">
        <v>26</v>
      </c>
      <c r="C13" s="9"/>
      <c r="D13" s="9"/>
      <c r="E13" s="9"/>
      <c r="F13" s="9"/>
      <c r="G13" s="9"/>
      <c r="H13" s="29"/>
    </row>
    <row r="14" spans="2:8" x14ac:dyDescent="0.25">
      <c r="B14" s="28" t="s">
        <v>37</v>
      </c>
      <c r="C14" s="9"/>
      <c r="D14" s="9"/>
      <c r="E14" s="9"/>
      <c r="F14" s="9"/>
      <c r="G14" s="9"/>
      <c r="H14" s="29"/>
    </row>
    <row r="15" spans="2:8" x14ac:dyDescent="0.25">
      <c r="B15" s="28"/>
      <c r="C15" s="9"/>
      <c r="D15" s="9"/>
      <c r="E15" s="9"/>
      <c r="F15" s="9"/>
      <c r="G15" s="9"/>
      <c r="H15" s="29"/>
    </row>
    <row r="16" spans="2:8" x14ac:dyDescent="0.25">
      <c r="B16" s="28" t="s">
        <v>29</v>
      </c>
      <c r="C16" s="9"/>
      <c r="D16" s="9"/>
      <c r="E16" s="9"/>
      <c r="F16" s="9"/>
      <c r="G16" s="9"/>
      <c r="H16" s="29"/>
    </row>
    <row r="17" spans="2:8" x14ac:dyDescent="0.25">
      <c r="B17" s="28" t="s">
        <v>35</v>
      </c>
      <c r="C17" s="9"/>
      <c r="D17" s="9"/>
      <c r="E17" s="9"/>
      <c r="F17" s="9"/>
      <c r="G17" s="9"/>
      <c r="H17" s="29"/>
    </row>
    <row r="18" spans="2:8" x14ac:dyDescent="0.25">
      <c r="B18" s="28"/>
      <c r="C18" s="9"/>
      <c r="D18" s="9"/>
      <c r="E18" s="9"/>
      <c r="F18" s="9"/>
      <c r="G18" s="9"/>
      <c r="H18" s="29"/>
    </row>
    <row r="19" spans="2:8" x14ac:dyDescent="0.25">
      <c r="B19" s="28" t="s">
        <v>30</v>
      </c>
      <c r="C19" s="9"/>
      <c r="D19" s="9"/>
      <c r="E19" s="9"/>
      <c r="F19" s="9"/>
      <c r="G19" s="9"/>
      <c r="H19" s="29"/>
    </row>
    <row r="20" spans="2:8" x14ac:dyDescent="0.25">
      <c r="B20" s="30" t="s">
        <v>36</v>
      </c>
      <c r="C20" s="31"/>
      <c r="D20" s="31"/>
      <c r="E20" s="31"/>
      <c r="F20" s="31"/>
      <c r="G20" s="31"/>
      <c r="H20" s="3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tablo</vt:lpstr>
      <vt:lpstr>alqoritm</vt:lpstr>
      <vt:lpstr>YM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zismayilov</dc:creator>
  <cp:lastModifiedBy>Toshiba</cp:lastModifiedBy>
  <cp:lastPrinted>2013-06-07T04:30:06Z</cp:lastPrinted>
  <dcterms:created xsi:type="dcterms:W3CDTF">2010-11-25T08:25:52Z</dcterms:created>
  <dcterms:modified xsi:type="dcterms:W3CDTF">2017-12-17T20:49:45Z</dcterms:modified>
</cp:coreProperties>
</file>