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Telimat" sheetId="7" r:id="rId1"/>
    <sheet name="Reyestr" sheetId="2" r:id="rId2"/>
    <sheet name="Akt" sheetId="1" r:id="rId3"/>
    <sheet name="sozle" sheetId="6" state="hidden" r:id="rId4"/>
    <sheet name="admin" sheetId="3" state="hidden" r:id="rId5"/>
  </sheets>
  <definedNames>
    <definedName name="DBL">admin!$B$3</definedName>
    <definedName name="Dovr">Reyestr!$C$6:$C$8</definedName>
    <definedName name="Muqavile_meblegi">Reyestr!$I$6:$I$8</definedName>
    <definedName name="Muqavile_nomresi">Reyestr!$H$6:$H$8</definedName>
    <definedName name="muqavile_tarixi">Table1[Müqavilə tarixi]</definedName>
    <definedName name="sira">Reyestr!$A$1</definedName>
    <definedName name="Sira_sayi">Reyestr!$J$6:$J$8</definedName>
    <definedName name="sozle">sozle!$A$2</definedName>
    <definedName name="TAB">admin!$B$2</definedName>
    <definedName name="Tarix">Reyestr!$B$6:$B$8</definedName>
    <definedName name="Tehvil_alan">Reyestr!$F$6:$F$8</definedName>
    <definedName name="Tehvil_veren">Reyestr!$E$6:$E$8</definedName>
    <definedName name="Xidmetin_adi">Reyestr!$D$6:$D$8</definedName>
    <definedName name="Yer">Reyestr!$A$6:$A$8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6" l="1"/>
  <c r="C21" i="6" s="1"/>
  <c r="H26" i="6"/>
  <c r="A12" i="6"/>
  <c r="A13" i="6" s="1"/>
  <c r="A14" i="6" s="1"/>
  <c r="A15" i="6" s="1"/>
  <c r="A16" i="6" s="1"/>
  <c r="A17" i="6" s="1"/>
  <c r="A18" i="6" s="1"/>
  <c r="A19" i="6" s="1"/>
  <c r="B15" i="6" l="1"/>
  <c r="B18" i="6"/>
  <c r="B13" i="6"/>
  <c r="C13" i="6" s="1"/>
  <c r="A8" i="6"/>
  <c r="B11" i="6"/>
  <c r="B19" i="6"/>
  <c r="C19" i="6" s="1"/>
  <c r="B12" i="6"/>
  <c r="B16" i="6"/>
  <c r="C16" i="6" s="1"/>
  <c r="B14" i="6"/>
  <c r="B17" i="6"/>
  <c r="A7" i="6" l="1"/>
  <c r="C14" i="6" s="1"/>
  <c r="C15" i="6"/>
  <c r="C17" i="6"/>
  <c r="C18" i="6"/>
  <c r="C11" i="6"/>
  <c r="C12" i="6"/>
  <c r="A23" i="6" l="1"/>
  <c r="A2" i="6" s="1"/>
  <c r="C26" i="1" s="1"/>
  <c r="C25" i="1" l="1"/>
  <c r="A11" i="1" l="1"/>
  <c r="J8" i="2"/>
  <c r="J7" i="2"/>
  <c r="F31" i="1" l="1"/>
  <c r="A31" i="1"/>
  <c r="B3" i="3"/>
  <c r="C7" i="1"/>
  <c r="B2" i="3"/>
  <c r="A9" i="1"/>
  <c r="A7" i="1"/>
  <c r="J6" i="2"/>
</calcChain>
</file>

<file path=xl/sharedStrings.xml><?xml version="1.0" encoding="utf-8"?>
<sst xmlns="http://schemas.openxmlformats.org/spreadsheetml/2006/main" count="126" uniqueCount="107">
  <si>
    <t>TƏHVİL TƏSLİM AKTI</t>
  </si>
  <si>
    <t>Yer</t>
  </si>
  <si>
    <t>Bakı şəhəri</t>
  </si>
  <si>
    <t>Tarix</t>
  </si>
  <si>
    <t>2017-ci ilin aprel ayı</t>
  </si>
  <si>
    <t>"Bakcell" MMC</t>
  </si>
  <si>
    <t>Dovr</t>
  </si>
  <si>
    <t>Tehvil veren</t>
  </si>
  <si>
    <t>Tehvil alan</t>
  </si>
  <si>
    <t>Sira sayi</t>
  </si>
  <si>
    <t>TAB</t>
  </si>
  <si>
    <t>DBL</t>
  </si>
  <si>
    <t>Təhvil verdi:</t>
  </si>
  <si>
    <t>Təhvil aldı:</t>
  </si>
  <si>
    <t>imza</t>
  </si>
  <si>
    <t>Məsləhət xidməti</t>
  </si>
  <si>
    <t>Xidmetin adi</t>
  </si>
  <si>
    <t>Hüquq xidməti</t>
  </si>
  <si>
    <t>2017-ci ilin may ayı</t>
  </si>
  <si>
    <t>"Qaya" MMC</t>
  </si>
  <si>
    <t>Konsaltinq xidməti</t>
  </si>
  <si>
    <t>"Audit" MMC</t>
  </si>
  <si>
    <t>"Test" MMC</t>
  </si>
  <si>
    <t>Müqavilə tarixi</t>
  </si>
  <si>
    <t>Müqavilə nömrəsi</t>
  </si>
  <si>
    <t>A568</t>
  </si>
  <si>
    <t>Müqavilə məbləği</t>
  </si>
  <si>
    <t>Əsas</t>
  </si>
  <si>
    <t>Müqavilə tarixi və nömrəsi:</t>
  </si>
  <si>
    <t>Müqvilə məbləği:</t>
  </si>
  <si>
    <t xml:space="preserve"> </t>
  </si>
  <si>
    <t>bir</t>
  </si>
  <si>
    <t>iki</t>
  </si>
  <si>
    <t>üç</t>
  </si>
  <si>
    <t>dörd</t>
  </si>
  <si>
    <t>beş</t>
  </si>
  <si>
    <t>altı</t>
  </si>
  <si>
    <t>yeddi</t>
  </si>
  <si>
    <t>səkkiz</t>
  </si>
  <si>
    <t>doqquz</t>
  </si>
  <si>
    <t>on</t>
  </si>
  <si>
    <t>on bir</t>
  </si>
  <si>
    <t>on iki</t>
  </si>
  <si>
    <t>on üç</t>
  </si>
  <si>
    <t>on dörd</t>
  </si>
  <si>
    <t>on beş</t>
  </si>
  <si>
    <t>on altı</t>
  </si>
  <si>
    <t>on yeddi</t>
  </si>
  <si>
    <t>on səkkiz</t>
  </si>
  <si>
    <t>on doqquz</t>
  </si>
  <si>
    <t>iyirmi</t>
  </si>
  <si>
    <t>otuz</t>
  </si>
  <si>
    <t>qırx</t>
  </si>
  <si>
    <t>əlli</t>
  </si>
  <si>
    <t>altmış</t>
  </si>
  <si>
    <t>yetmiş</t>
  </si>
  <si>
    <t>səksən</t>
  </si>
  <si>
    <t>doxsan</t>
  </si>
  <si>
    <t>bir yüz</t>
  </si>
  <si>
    <t>iki yüz</t>
  </si>
  <si>
    <t>üç yüz</t>
  </si>
  <si>
    <t>dörd yüz</t>
  </si>
  <si>
    <t>beş yüz</t>
  </si>
  <si>
    <t>altı yüz</t>
  </si>
  <si>
    <t>yeddi yüz</t>
  </si>
  <si>
    <t>səkkiz yüz</t>
  </si>
  <si>
    <t>doqquz yüz</t>
  </si>
  <si>
    <t>bir min</t>
  </si>
  <si>
    <t>iki min</t>
  </si>
  <si>
    <t>üç min</t>
  </si>
  <si>
    <t>dörd min</t>
  </si>
  <si>
    <t>beş min</t>
  </si>
  <si>
    <t>altı min</t>
  </si>
  <si>
    <t>yeddi min</t>
  </si>
  <si>
    <t>səkkiz min</t>
  </si>
  <si>
    <t>doqquz min</t>
  </si>
  <si>
    <t>bir milyon</t>
  </si>
  <si>
    <t>iki milyon</t>
  </si>
  <si>
    <t>üç milyon</t>
  </si>
  <si>
    <t>dörd milyon</t>
  </si>
  <si>
    <t>beş milyon</t>
  </si>
  <si>
    <t>altı milyon</t>
  </si>
  <si>
    <t>yeddi milyon</t>
  </si>
  <si>
    <t>səkkiz milyon</t>
  </si>
  <si>
    <t>doqquz milyon</t>
  </si>
  <si>
    <t>manat</t>
  </si>
  <si>
    <t>a248</t>
  </si>
  <si>
    <t>Təlimat</t>
  </si>
  <si>
    <t>Məqsəd:</t>
  </si>
  <si>
    <t>Bu sheetin məqsədi təhvil-təslim aktından necə istifadə etməyi göstərməkdir</t>
  </si>
  <si>
    <t>Mühüm qeyd:</t>
  </si>
  <si>
    <t>Bu cədvəl yalnız excelin 2007-ci ildən sonrakı versiyalarında işləyəcək.</t>
  </si>
  <si>
    <t>Çünki burada Table funskiyasından istifadə edilib ki, bu əvvəlki</t>
  </si>
  <si>
    <t>versiyalarda mövcud deyil</t>
  </si>
  <si>
    <t>Təlimat:</t>
  </si>
  <si>
    <t>İşləmək üçün ilk olaraq reyestr cədvəlindən başlamaq lazımdır</t>
  </si>
  <si>
    <t>Reyestr cədvəlində sarı rəngli xana reyestrin sıra nömrəsini göstərir, oradakı rəqəmi dəyişin və müvafiq aktiv sıra qara rəngə boyanacaq</t>
  </si>
  <si>
    <t>Hal hazırda sarı xanada 3 rəqəmi var və bu o deməkdir ki 3-cü sətir aktivdir</t>
  </si>
  <si>
    <t>Yeni sətir əlavə edin və akta göstərilməsi zəruri olan məlumatları daxil edin</t>
  </si>
  <si>
    <t>Sarı xanaya keçin və sıra nömrəsini 4 (və ya sizə uyğun olan) seçin</t>
  </si>
  <si>
    <t>Sonra Akt listinə keçin və aktı çatp edin</t>
  </si>
  <si>
    <t>PS</t>
  </si>
  <si>
    <t>Bu cədvəl aşağıdakı saytlarda dərc ounmaq üçün hazırlanıb:</t>
  </si>
  <si>
    <t>www.accounting.az</t>
  </si>
  <si>
    <t>www.muhasibat.az</t>
  </si>
  <si>
    <t>Zaur Ismayılov</t>
  </si>
  <si>
    <t>Müəllif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</si>
</sst>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2C]dd\ mmmm\ yyyy;@"/>
    <numFmt numFmtId="165" formatCode="dd/mm/yyyy;@"/>
    <numFmt numFmtId="166" formatCode="_(* #,##0.00_);_(* \(#,##0.00\);_(* &quot;-&quot;??_);_(@_)"/>
    <numFmt numFmtId="167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0" tint="-0.499984740745262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i/>
      <sz val="9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6" fontId="9" fillId="0" borderId="0" applyFont="0" applyFill="0" applyBorder="0" applyAlignment="0" applyProtection="0"/>
    <xf numFmtId="0" fontId="9" fillId="0" borderId="0"/>
    <xf numFmtId="0" fontId="12" fillId="0" borderId="0" applyNumberFormat="0" applyFill="0" applyBorder="0" applyAlignment="0" applyProtection="0"/>
  </cellStyleXfs>
  <cellXfs count="34">
    <xf numFmtId="0" fontId="0" fillId="0" borderId="0" xfId="0"/>
    <xf numFmtId="14" fontId="0" fillId="0" borderId="0" xfId="0" applyNumberFormat="1"/>
    <xf numFmtId="0" fontId="0" fillId="2" borderId="0" xfId="0" applyFill="1"/>
    <xf numFmtId="0" fontId="1" fillId="0" borderId="0" xfId="0" applyFont="1" applyAlignment="1">
      <alignment vertical="top" wrapText="1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0" xfId="0" applyNumberFormat="1"/>
    <xf numFmtId="0" fontId="6" fillId="0" borderId="0" xfId="0" applyFont="1"/>
    <xf numFmtId="4" fontId="0" fillId="0" borderId="0" xfId="0" applyNumberFormat="1"/>
    <xf numFmtId="0" fontId="8" fillId="0" borderId="0" xfId="0" applyFont="1"/>
    <xf numFmtId="166" fontId="10" fillId="0" borderId="0" xfId="1" applyFont="1"/>
    <xf numFmtId="0" fontId="10" fillId="0" borderId="0" xfId="2" applyFont="1"/>
    <xf numFmtId="167" fontId="10" fillId="0" borderId="0" xfId="1" applyNumberFormat="1" applyFont="1"/>
    <xf numFmtId="167" fontId="10" fillId="0" borderId="0" xfId="2" applyNumberFormat="1" applyFont="1"/>
    <xf numFmtId="0" fontId="7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11" fillId="0" borderId="6" xfId="0" applyFont="1" applyBorder="1"/>
    <xf numFmtId="0" fontId="11" fillId="0" borderId="8" xfId="0" applyFont="1" applyBorder="1"/>
    <xf numFmtId="0" fontId="0" fillId="0" borderId="2" xfId="0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164" fontId="3" fillId="0" borderId="0" xfId="0" applyNumberFormat="1" applyFont="1" applyAlignment="1">
      <alignment horizontal="left" vertical="center"/>
    </xf>
    <xf numFmtId="165" fontId="0" fillId="0" borderId="0" xfId="0" applyNumberFormat="1" applyBorder="1" applyAlignment="1">
      <alignment horizontal="left"/>
    </xf>
    <xf numFmtId="0" fontId="7" fillId="0" borderId="0" xfId="0" applyFont="1"/>
    <xf numFmtId="0" fontId="5" fillId="0" borderId="11" xfId="0" applyFont="1" applyBorder="1"/>
    <xf numFmtId="0" fontId="0" fillId="0" borderId="11" xfId="0" applyBorder="1"/>
    <xf numFmtId="0" fontId="12" fillId="0" borderId="0" xfId="3"/>
  </cellXfs>
  <cellStyles count="4">
    <cellStyle name="Comma 2" xfId="1"/>
    <cellStyle name="Hyperlink" xfId="3" builtinId="8"/>
    <cellStyle name="Normal" xfId="0" builtinId="0"/>
    <cellStyle name="Normal 2" xfId="2"/>
  </cellStyles>
  <dxfs count="4">
    <dxf>
      <font>
        <color theme="0"/>
      </font>
      <fill>
        <patternFill>
          <bgColor theme="1"/>
        </patternFill>
      </fill>
    </dxf>
    <dxf>
      <numFmt numFmtId="0" formatCode="General"/>
    </dxf>
    <dxf>
      <numFmt numFmtId="19" formatCode="dd/mm/yyyy"/>
    </dxf>
    <dxf>
      <font>
        <b/>
        <strike val="0"/>
        <outline val="0"/>
        <shadow val="0"/>
        <u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0</xdr:row>
      <xdr:rowOff>85725</xdr:rowOff>
    </xdr:from>
    <xdr:to>
      <xdr:col>2</xdr:col>
      <xdr:colOff>400050</xdr:colOff>
      <xdr:row>1</xdr:row>
      <xdr:rowOff>28575</xdr:rowOff>
    </xdr:to>
    <xdr:sp macro="" textlink="">
      <xdr:nvSpPr>
        <xdr:cNvPr id="2" name="Left Arrow 1"/>
        <xdr:cNvSpPr/>
      </xdr:nvSpPr>
      <xdr:spPr>
        <a:xfrm>
          <a:off x="866775" y="85725"/>
          <a:ext cx="895350" cy="1333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5:J8" totalsRowShown="0" headerRowDxfId="3">
  <autoFilter ref="A5:J8"/>
  <tableColumns count="10">
    <tableColumn id="1" name="Yer"/>
    <tableColumn id="2" name="Tarix" dataDxfId="2"/>
    <tableColumn id="3" name="Dovr"/>
    <tableColumn id="7" name="Xidmetin adi"/>
    <tableColumn id="4" name="Tehvil veren"/>
    <tableColumn id="5" name="Tehvil alan"/>
    <tableColumn id="8" name="Müqavilə tarixi"/>
    <tableColumn id="9" name="Müqavilə nömrəsi"/>
    <tableColumn id="10" name="Müqavilə məbləği"/>
    <tableColumn id="6" name="Sira sayi" dataDxfId="1">
      <calculatedColumnFormula>ROW()-5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zismayilov.net/" TargetMode="External"/><Relationship Id="rId2" Type="http://schemas.openxmlformats.org/officeDocument/2006/relationships/hyperlink" Target="http://www.muhasibat.az/" TargetMode="External"/><Relationship Id="rId1" Type="http://schemas.openxmlformats.org/officeDocument/2006/relationships/hyperlink" Target="http://www.accounting.a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tabSelected="1" topLeftCell="A6" zoomScale="115" zoomScaleNormal="115" workbookViewId="0">
      <selection activeCell="A24" sqref="A24"/>
    </sheetView>
  </sheetViews>
  <sheetFormatPr defaultRowHeight="15" x14ac:dyDescent="0.25"/>
  <cols>
    <col min="1" max="1" width="13.5703125" bestFit="1" customWidth="1"/>
  </cols>
  <sheetData>
    <row r="1" spans="1:10" ht="21.75" thickBot="1" x14ac:dyDescent="0.4">
      <c r="A1" s="31" t="s">
        <v>87</v>
      </c>
      <c r="B1" s="32"/>
      <c r="C1" s="32"/>
      <c r="D1" s="32"/>
      <c r="E1" s="32"/>
      <c r="F1" s="32"/>
      <c r="G1" s="32"/>
      <c r="H1" s="32"/>
      <c r="I1" s="32"/>
      <c r="J1" s="32"/>
    </row>
    <row r="3" spans="1:10" x14ac:dyDescent="0.25">
      <c r="A3" s="30" t="s">
        <v>88</v>
      </c>
      <c r="B3" t="s">
        <v>89</v>
      </c>
    </row>
    <row r="5" spans="1:10" x14ac:dyDescent="0.25">
      <c r="A5" s="30" t="s">
        <v>90</v>
      </c>
      <c r="B5" t="s">
        <v>91</v>
      </c>
    </row>
    <row r="6" spans="1:10" x14ac:dyDescent="0.25">
      <c r="B6" t="s">
        <v>92</v>
      </c>
    </row>
    <row r="7" spans="1:10" x14ac:dyDescent="0.25">
      <c r="B7" t="s">
        <v>93</v>
      </c>
    </row>
    <row r="9" spans="1:10" x14ac:dyDescent="0.25">
      <c r="A9" s="30" t="s">
        <v>94</v>
      </c>
    </row>
    <row r="10" spans="1:10" x14ac:dyDescent="0.25">
      <c r="B10">
        <v>1</v>
      </c>
      <c r="C10" t="s">
        <v>95</v>
      </c>
    </row>
    <row r="11" spans="1:10" x14ac:dyDescent="0.25">
      <c r="B11">
        <v>2</v>
      </c>
      <c r="C11" t="s">
        <v>96</v>
      </c>
    </row>
    <row r="12" spans="1:10" x14ac:dyDescent="0.25">
      <c r="B12">
        <v>3</v>
      </c>
      <c r="C12" t="s">
        <v>97</v>
      </c>
    </row>
    <row r="13" spans="1:10" x14ac:dyDescent="0.25">
      <c r="B13">
        <v>4</v>
      </c>
      <c r="C13" t="s">
        <v>98</v>
      </c>
    </row>
    <row r="14" spans="1:10" x14ac:dyDescent="0.25">
      <c r="B14">
        <v>5</v>
      </c>
      <c r="C14" t="s">
        <v>99</v>
      </c>
    </row>
    <row r="15" spans="1:10" x14ac:dyDescent="0.25">
      <c r="B15">
        <v>6</v>
      </c>
      <c r="C15" t="s">
        <v>100</v>
      </c>
    </row>
    <row r="19" spans="1:2" x14ac:dyDescent="0.25">
      <c r="A19" t="s">
        <v>101</v>
      </c>
      <c r="B19" t="s">
        <v>102</v>
      </c>
    </row>
    <row r="20" spans="1:2" x14ac:dyDescent="0.25">
      <c r="B20" s="33" t="s">
        <v>103</v>
      </c>
    </row>
    <row r="21" spans="1:2" x14ac:dyDescent="0.25">
      <c r="B21" s="33" t="s">
        <v>104</v>
      </c>
    </row>
    <row r="23" spans="1:2" x14ac:dyDescent="0.25">
      <c r="A23" t="s">
        <v>106</v>
      </c>
      <c r="B23" s="33" t="s">
        <v>105</v>
      </c>
    </row>
  </sheetData>
  <hyperlinks>
    <hyperlink ref="B20" r:id="rId1"/>
    <hyperlink ref="B21" r:id="rId2"/>
    <hyperlink ref="B23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showGridLines="0" workbookViewId="0">
      <selection activeCell="A2" sqref="A2"/>
    </sheetView>
  </sheetViews>
  <sheetFormatPr defaultRowHeight="15" x14ac:dyDescent="0.25"/>
  <cols>
    <col min="1" max="1" width="10.28515625" bestFit="1" customWidth="1"/>
    <col min="2" max="2" width="10.140625" bestFit="1" customWidth="1"/>
    <col min="3" max="3" width="18.5703125" bestFit="1" customWidth="1"/>
    <col min="4" max="4" width="17.85546875" bestFit="1" customWidth="1"/>
    <col min="5" max="5" width="14.28515625" bestFit="1" customWidth="1"/>
    <col min="6" max="6" width="14.140625" bestFit="1" customWidth="1"/>
    <col min="7" max="9" width="14.140625" customWidth="1"/>
    <col min="10" max="10" width="10.42578125" bestFit="1" customWidth="1"/>
  </cols>
  <sheetData>
    <row r="1" spans="1:10" x14ac:dyDescent="0.25">
      <c r="A1" s="2">
        <v>3</v>
      </c>
    </row>
    <row r="5" spans="1:10" x14ac:dyDescent="0.25">
      <c r="A5" s="9" t="s">
        <v>1</v>
      </c>
      <c r="B5" s="9" t="s">
        <v>3</v>
      </c>
      <c r="C5" s="9" t="s">
        <v>6</v>
      </c>
      <c r="D5" s="9" t="s">
        <v>16</v>
      </c>
      <c r="E5" s="9" t="s">
        <v>7</v>
      </c>
      <c r="F5" s="9" t="s">
        <v>8</v>
      </c>
      <c r="G5" s="9" t="s">
        <v>23</v>
      </c>
      <c r="H5" s="9" t="s">
        <v>24</v>
      </c>
      <c r="I5" s="9" t="s">
        <v>26</v>
      </c>
      <c r="J5" s="9" t="s">
        <v>9</v>
      </c>
    </row>
    <row r="6" spans="1:10" x14ac:dyDescent="0.25">
      <c r="A6" t="s">
        <v>2</v>
      </c>
      <c r="B6" s="1">
        <v>42826</v>
      </c>
      <c r="C6" t="s">
        <v>4</v>
      </c>
      <c r="D6" t="s">
        <v>15</v>
      </c>
      <c r="E6" t="s">
        <v>21</v>
      </c>
      <c r="F6" t="s">
        <v>5</v>
      </c>
      <c r="J6">
        <f t="shared" ref="J6" si="0">ROW()-5</f>
        <v>1</v>
      </c>
    </row>
    <row r="7" spans="1:10" x14ac:dyDescent="0.25">
      <c r="A7" t="s">
        <v>2</v>
      </c>
      <c r="B7" s="1">
        <v>42856</v>
      </c>
      <c r="C7" t="s">
        <v>18</v>
      </c>
      <c r="D7" t="s">
        <v>17</v>
      </c>
      <c r="E7" t="s">
        <v>21</v>
      </c>
      <c r="F7" t="s">
        <v>19</v>
      </c>
      <c r="G7" s="1">
        <v>42860</v>
      </c>
      <c r="H7" t="s">
        <v>86</v>
      </c>
      <c r="I7">
        <v>958</v>
      </c>
      <c r="J7" s="8">
        <f>ROW()-5</f>
        <v>2</v>
      </c>
    </row>
    <row r="8" spans="1:10" x14ac:dyDescent="0.25">
      <c r="A8" t="s">
        <v>2</v>
      </c>
      <c r="B8" s="1">
        <v>42857</v>
      </c>
      <c r="C8" t="s">
        <v>4</v>
      </c>
      <c r="D8" t="s">
        <v>20</v>
      </c>
      <c r="E8" t="s">
        <v>21</v>
      </c>
      <c r="F8" t="s">
        <v>22</v>
      </c>
      <c r="G8" s="1">
        <v>42922</v>
      </c>
      <c r="H8" s="1" t="s">
        <v>25</v>
      </c>
      <c r="I8" s="10">
        <v>800</v>
      </c>
      <c r="J8" s="8">
        <f>ROW()-5</f>
        <v>3</v>
      </c>
    </row>
  </sheetData>
  <conditionalFormatting sqref="A6:J8">
    <cfRule type="expression" dxfId="0" priority="1">
      <formula>ROW()-5=sira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36"/>
  <sheetViews>
    <sheetView showGridLines="0" view="pageBreakPreview" topLeftCell="A21" zoomScaleNormal="100" zoomScaleSheetLayoutView="100" zoomScalePageLayoutView="70" workbookViewId="0">
      <selection activeCell="A42" sqref="A42"/>
    </sheetView>
  </sheetViews>
  <sheetFormatPr defaultRowHeight="15" x14ac:dyDescent="0.25"/>
  <cols>
    <col min="1" max="1" width="13.85546875" bestFit="1" customWidth="1"/>
    <col min="2" max="2" width="10.140625" bestFit="1" customWidth="1"/>
  </cols>
  <sheetData>
    <row r="3" spans="1:12" ht="21" x14ac:dyDescent="0.35">
      <c r="A3" s="26" t="s">
        <v>0</v>
      </c>
      <c r="B3" s="26"/>
      <c r="C3" s="26"/>
      <c r="D3" s="26"/>
      <c r="E3" s="26"/>
      <c r="F3" s="26"/>
      <c r="G3" s="26"/>
      <c r="H3" s="26"/>
      <c r="I3" s="26"/>
    </row>
    <row r="7" spans="1:12" ht="18.75" x14ac:dyDescent="0.3">
      <c r="A7" s="6" t="str">
        <f>INDEX(Yer,sira)</f>
        <v>Bakı şəhəri</v>
      </c>
      <c r="C7" t="str">
        <f>TAB</f>
        <v xml:space="preserve">          </v>
      </c>
    </row>
    <row r="8" spans="1:12" ht="15" customHeight="1" x14ac:dyDescent="0.25">
      <c r="A8" s="4"/>
      <c r="J8" s="3"/>
      <c r="K8" s="3"/>
      <c r="L8" s="3"/>
    </row>
    <row r="9" spans="1:12" ht="15" customHeight="1" x14ac:dyDescent="0.25">
      <c r="A9" s="28">
        <f>INDEX(Tarix,sira)</f>
        <v>42857</v>
      </c>
      <c r="B9" s="28"/>
      <c r="J9" s="3"/>
      <c r="K9" s="3"/>
      <c r="L9" s="3"/>
    </row>
    <row r="10" spans="1:12" ht="15" customHeight="1" x14ac:dyDescent="0.25">
      <c r="J10" s="3"/>
      <c r="K10" s="3"/>
      <c r="L10" s="3"/>
    </row>
    <row r="11" spans="1:12" ht="15" customHeight="1" x14ac:dyDescent="0.25">
      <c r="A11" s="27" t="str">
        <f>TAB&amp;"Biz aşağıda imza edənlər, "&amp;INDEX(Tehvil_veren,sira)&amp;" -nin nümayəndəsi şəxsində bir tərəfdən və "&amp;INDEX(Tehvil_alan,sira)&amp;"-nin nümayəndəsi digər tərəfdən, bu aktı tərtib edirik ondan ötrü ki, "&amp;INDEX(Dovr,sira)&amp;" üzrə "&amp;INDEX(Xidmetin_adi,sira)&amp;" göstərildi və "&amp;INDEX(Tehvil_alan,sira)&amp;" tərəfindən təhvil alındı."&amp;DBL&amp;TAB&amp;"Təhvil-təslim aktı 2 (iki) nüsxədən ibarətdir. Aktın doğruluğunu imzalarımızla təsdiq edirik."</f>
        <v xml:space="preserve">          Biz aşağıda imza edənlər, "Audit" MMC -nin nümayəndəsi şəxsində bir tərəfdən və "Test" MMC-nin nümayəndəsi digər tərəfdən, bu aktı tərtib edirik ondan ötrü ki, 2017-ci ilin aprel ayı üzrə Konsaltinq xidməti göstərildi və "Test" MMC tərəfindən təhvil alındı.
          Təhvil-təslim aktı 2 (iki) nüsxədən ibarətdir. Aktın doğruluğunu imzalarımızla təsdiq edirik.</v>
      </c>
      <c r="B11" s="27"/>
      <c r="C11" s="27"/>
      <c r="D11" s="27"/>
      <c r="E11" s="27"/>
      <c r="F11" s="27"/>
      <c r="G11" s="27"/>
      <c r="H11" s="27"/>
      <c r="I11" s="27"/>
      <c r="J11" s="3"/>
      <c r="K11" s="3"/>
      <c r="L11" s="3"/>
    </row>
    <row r="12" spans="1:12" ht="15" customHeight="1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3"/>
      <c r="K12" s="3"/>
      <c r="L12" s="3"/>
    </row>
    <row r="13" spans="1:12" ht="15" customHeight="1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3"/>
      <c r="K13" s="3"/>
      <c r="L13" s="3"/>
    </row>
    <row r="14" spans="1:12" ht="15" customHeight="1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3"/>
      <c r="K14" s="3"/>
      <c r="L14" s="3"/>
    </row>
    <row r="15" spans="1:12" ht="15" customHeight="1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3"/>
      <c r="K15" s="3"/>
      <c r="L15" s="3"/>
    </row>
    <row r="16" spans="1:12" ht="15" customHeight="1" x14ac:dyDescent="0.25">
      <c r="A16" s="27"/>
      <c r="B16" s="27"/>
      <c r="C16" s="27"/>
      <c r="D16" s="27"/>
      <c r="E16" s="27"/>
      <c r="F16" s="27"/>
      <c r="G16" s="27"/>
      <c r="H16" s="27"/>
      <c r="I16" s="27"/>
    </row>
    <row r="17" spans="1:9" ht="15" customHeight="1" x14ac:dyDescent="0.25">
      <c r="A17" s="27"/>
      <c r="B17" s="27"/>
      <c r="C17" s="27"/>
      <c r="D17" s="27"/>
      <c r="E17" s="27"/>
      <c r="F17" s="27"/>
      <c r="G17" s="27"/>
      <c r="H17" s="27"/>
      <c r="I17" s="27"/>
    </row>
    <row r="18" spans="1:9" ht="15" customHeight="1" x14ac:dyDescent="0.25">
      <c r="A18" s="27"/>
      <c r="B18" s="27"/>
      <c r="C18" s="27"/>
      <c r="D18" s="27"/>
      <c r="E18" s="27"/>
      <c r="F18" s="27"/>
      <c r="G18" s="27"/>
      <c r="H18" s="27"/>
      <c r="I18" s="27"/>
    </row>
    <row r="19" spans="1:9" ht="15" customHeight="1" x14ac:dyDescent="0.25">
      <c r="A19" s="27"/>
      <c r="B19" s="27"/>
      <c r="C19" s="27"/>
      <c r="D19" s="27"/>
      <c r="E19" s="27"/>
      <c r="F19" s="27"/>
      <c r="G19" s="27"/>
      <c r="H19" s="27"/>
      <c r="I19" s="27"/>
    </row>
    <row r="20" spans="1:9" x14ac:dyDescent="0.25">
      <c r="A20" s="27"/>
      <c r="B20" s="27"/>
      <c r="C20" s="27"/>
      <c r="D20" s="27"/>
      <c r="E20" s="27"/>
      <c r="F20" s="27"/>
      <c r="G20" s="27"/>
      <c r="H20" s="27"/>
      <c r="I20" s="27"/>
    </row>
    <row r="21" spans="1:9" ht="15" customHeight="1" x14ac:dyDescent="0.25">
      <c r="A21" s="27"/>
      <c r="B21" s="27"/>
      <c r="C21" s="27"/>
      <c r="D21" s="27"/>
      <c r="E21" s="27"/>
      <c r="F21" s="27"/>
      <c r="G21" s="27"/>
      <c r="H21" s="27"/>
      <c r="I21" s="27"/>
    </row>
    <row r="22" spans="1:9" x14ac:dyDescent="0.25">
      <c r="A22" s="27"/>
      <c r="B22" s="27"/>
      <c r="C22" s="27"/>
      <c r="D22" s="27"/>
      <c r="E22" s="27"/>
      <c r="F22" s="27"/>
      <c r="G22" s="27"/>
      <c r="H22" s="27"/>
      <c r="I22" s="27"/>
    </row>
    <row r="24" spans="1:9" x14ac:dyDescent="0.25">
      <c r="A24" s="16" t="s">
        <v>27</v>
      </c>
      <c r="B24" s="17"/>
      <c r="C24" s="17"/>
      <c r="D24" s="17"/>
      <c r="E24" s="17"/>
      <c r="F24" s="17"/>
      <c r="G24" s="17"/>
      <c r="H24" s="17"/>
      <c r="I24" s="18"/>
    </row>
    <row r="25" spans="1:9" x14ac:dyDescent="0.25">
      <c r="A25" s="23" t="s">
        <v>28</v>
      </c>
      <c r="B25" s="19"/>
      <c r="C25" s="29" t="str">
        <f>TEXT(INDEX(muqavile_tarixi,sira),"dd.mm.yyyy")&amp;"  #"&amp;INDEX(Muqavile_nomresi,sira)</f>
        <v>06.07.2017  #A568</v>
      </c>
      <c r="D25" s="29"/>
      <c r="E25" s="29"/>
      <c r="F25" s="19"/>
      <c r="G25" s="19"/>
      <c r="H25" s="19"/>
      <c r="I25" s="20"/>
    </row>
    <row r="26" spans="1:9" x14ac:dyDescent="0.25">
      <c r="A26" s="24" t="s">
        <v>29</v>
      </c>
      <c r="B26" s="21"/>
      <c r="C26" s="21" t="str">
        <f>TEXT(INDEX(Muqavile_meblegi,sira),"#,##0.00")&amp;" ("&amp;sozle&amp;")"</f>
        <v>800.00 (Səkkiz yüz manat 00 qəpik)</v>
      </c>
      <c r="D26" s="21"/>
      <c r="E26" s="21"/>
      <c r="F26" s="21"/>
      <c r="G26" s="21"/>
      <c r="H26" s="21"/>
      <c r="I26" s="22"/>
    </row>
    <row r="27" spans="1:9" x14ac:dyDescent="0.25">
      <c r="A27" s="11"/>
    </row>
    <row r="29" spans="1:9" ht="18.75" x14ac:dyDescent="0.3">
      <c r="A29" s="5" t="s">
        <v>12</v>
      </c>
      <c r="F29" s="5" t="s">
        <v>13</v>
      </c>
    </row>
    <row r="31" spans="1:9" ht="18.75" x14ac:dyDescent="0.3">
      <c r="A31" s="6" t="str">
        <f>INDEX(Tehvil_veren,sira)</f>
        <v>"Audit" MMC</v>
      </c>
      <c r="F31" s="6" t="str">
        <f>INDEX(Tehvil_alan,sira)</f>
        <v>"Test" MMC</v>
      </c>
    </row>
    <row r="35" spans="1:7" x14ac:dyDescent="0.25">
      <c r="A35" s="7"/>
      <c r="B35" s="7"/>
      <c r="F35" s="7"/>
      <c r="G35" s="7"/>
    </row>
    <row r="36" spans="1:7" x14ac:dyDescent="0.25">
      <c r="A36" s="25" t="s">
        <v>14</v>
      </c>
      <c r="B36" s="25"/>
      <c r="F36" s="25" t="s">
        <v>14</v>
      </c>
      <c r="G36" s="25"/>
    </row>
  </sheetData>
  <mergeCells count="6">
    <mergeCell ref="A36:B36"/>
    <mergeCell ref="F36:G36"/>
    <mergeCell ref="A3:I3"/>
    <mergeCell ref="A11:I22"/>
    <mergeCell ref="A9:B9"/>
    <mergeCell ref="C25:E25"/>
  </mergeCells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536"/>
  <sheetViews>
    <sheetView workbookViewId="0">
      <selection activeCell="A2" sqref="A2"/>
    </sheetView>
  </sheetViews>
  <sheetFormatPr defaultRowHeight="12.75" x14ac:dyDescent="0.2"/>
  <cols>
    <col min="1" max="1" width="12" style="13" bestFit="1" customWidth="1"/>
    <col min="2" max="16384" width="9.140625" style="13"/>
  </cols>
  <sheetData>
    <row r="1" spans="1:10" x14ac:dyDescent="0.2">
      <c r="A1" s="12">
        <f>INDEX(Muqavile_meblegi,sira)</f>
        <v>800</v>
      </c>
    </row>
    <row r="2" spans="1:10" x14ac:dyDescent="0.2">
      <c r="A2" s="13" t="str">
        <f>IF(INT(A1)=0,"sıfır"&amp;A23,REPLACE(A23,1,1,PROPER(LEFT(A23,1))))</f>
        <v>Səkkiz yüz manat 00 qəpik</v>
      </c>
    </row>
    <row r="3" spans="1:10" hidden="1" x14ac:dyDescent="0.2">
      <c r="A3" s="13" t="s">
        <v>30</v>
      </c>
      <c r="B3" s="13" t="s">
        <v>31</v>
      </c>
      <c r="C3" s="13" t="s">
        <v>32</v>
      </c>
      <c r="D3" s="13" t="s">
        <v>33</v>
      </c>
      <c r="E3" s="13" t="s">
        <v>34</v>
      </c>
      <c r="F3" s="13" t="s">
        <v>35</v>
      </c>
      <c r="G3" s="13" t="s">
        <v>36</v>
      </c>
      <c r="H3" s="13" t="s">
        <v>37</v>
      </c>
      <c r="I3" s="13" t="s">
        <v>38</v>
      </c>
      <c r="J3" s="13" t="s">
        <v>39</v>
      </c>
    </row>
    <row r="4" spans="1:10" hidden="1" x14ac:dyDescent="0.2">
      <c r="A4" s="13" t="s">
        <v>40</v>
      </c>
      <c r="B4" s="13" t="s">
        <v>41</v>
      </c>
      <c r="C4" s="13" t="s">
        <v>42</v>
      </c>
      <c r="D4" s="13" t="s">
        <v>43</v>
      </c>
      <c r="E4" s="13" t="s">
        <v>44</v>
      </c>
      <c r="F4" s="13" t="s">
        <v>45</v>
      </c>
      <c r="G4" s="13" t="s">
        <v>46</v>
      </c>
      <c r="H4" s="13" t="s">
        <v>47</v>
      </c>
      <c r="I4" s="13" t="s">
        <v>48</v>
      </c>
      <c r="J4" s="13" t="s">
        <v>49</v>
      </c>
    </row>
    <row r="5" spans="1:10" hidden="1" x14ac:dyDescent="0.2">
      <c r="A5" s="13" t="s">
        <v>30</v>
      </c>
      <c r="B5" s="13" t="s">
        <v>30</v>
      </c>
      <c r="C5" s="13" t="s">
        <v>50</v>
      </c>
      <c r="D5" s="13" t="s">
        <v>51</v>
      </c>
      <c r="E5" s="13" t="s">
        <v>52</v>
      </c>
      <c r="F5" s="13" t="s">
        <v>53</v>
      </c>
      <c r="G5" s="13" t="s">
        <v>54</v>
      </c>
      <c r="H5" s="13" t="s">
        <v>55</v>
      </c>
      <c r="I5" s="13" t="s">
        <v>56</v>
      </c>
      <c r="J5" s="13" t="s">
        <v>57</v>
      </c>
    </row>
    <row r="6" spans="1:10" hidden="1" x14ac:dyDescent="0.2">
      <c r="A6" s="13" t="s">
        <v>30</v>
      </c>
      <c r="B6" s="13" t="s">
        <v>58</v>
      </c>
      <c r="C6" s="13" t="s">
        <v>59</v>
      </c>
      <c r="D6" s="13" t="s">
        <v>60</v>
      </c>
      <c r="E6" s="13" t="s">
        <v>61</v>
      </c>
      <c r="F6" s="13" t="s">
        <v>62</v>
      </c>
      <c r="G6" s="13" t="s">
        <v>63</v>
      </c>
      <c r="H6" s="13" t="s">
        <v>64</v>
      </c>
      <c r="I6" s="13" t="s">
        <v>65</v>
      </c>
      <c r="J6" s="13" t="s">
        <v>66</v>
      </c>
    </row>
    <row r="7" spans="1:10" hidden="1" x14ac:dyDescent="0.2">
      <c r="A7" s="13" t="str">
        <f>IF(AND((A1&gt;1000),OR((B14&gt;0),(B15&lt;&gt;0),(B16&lt;&gt;0)))," min"," ")</f>
        <v xml:space="preserve"> </v>
      </c>
      <c r="B7" s="13" t="s">
        <v>67</v>
      </c>
      <c r="C7" s="13" t="s">
        <v>68</v>
      </c>
      <c r="D7" s="13" t="s">
        <v>69</v>
      </c>
      <c r="E7" s="13" t="s">
        <v>70</v>
      </c>
      <c r="F7" s="13" t="s">
        <v>71</v>
      </c>
      <c r="G7" s="13" t="s">
        <v>72</v>
      </c>
      <c r="H7" s="13" t="s">
        <v>73</v>
      </c>
      <c r="I7" s="13" t="s">
        <v>74</v>
      </c>
      <c r="J7" s="13" t="s">
        <v>75</v>
      </c>
    </row>
    <row r="8" spans="1:10" hidden="1" x14ac:dyDescent="0.2">
      <c r="A8" s="13" t="str">
        <f>IF(A1&gt;1000000,"milyon"," ")</f>
        <v xml:space="preserve"> </v>
      </c>
      <c r="B8" s="13" t="s">
        <v>76</v>
      </c>
      <c r="C8" s="13" t="s">
        <v>77</v>
      </c>
      <c r="D8" s="13" t="s">
        <v>78</v>
      </c>
      <c r="E8" s="13" t="s">
        <v>79</v>
      </c>
      <c r="F8" s="13" t="s">
        <v>80</v>
      </c>
      <c r="G8" s="13" t="s">
        <v>81</v>
      </c>
      <c r="H8" s="13" t="s">
        <v>82</v>
      </c>
      <c r="I8" s="13" t="s">
        <v>83</v>
      </c>
      <c r="J8" s="13" t="s">
        <v>84</v>
      </c>
    </row>
    <row r="9" spans="1:10" hidden="1" x14ac:dyDescent="0.2">
      <c r="A9" s="13" t="s">
        <v>85</v>
      </c>
      <c r="B9" s="13" t="s">
        <v>85</v>
      </c>
      <c r="C9" s="13" t="s">
        <v>85</v>
      </c>
      <c r="D9" s="13" t="s">
        <v>85</v>
      </c>
      <c r="E9" s="13" t="s">
        <v>85</v>
      </c>
      <c r="F9" s="13" t="s">
        <v>85</v>
      </c>
      <c r="G9" s="13" t="s">
        <v>85</v>
      </c>
      <c r="H9" s="13" t="s">
        <v>85</v>
      </c>
      <c r="I9" s="13" t="s">
        <v>85</v>
      </c>
      <c r="J9" s="13" t="s">
        <v>85</v>
      </c>
    </row>
    <row r="10" spans="1:10" hidden="1" x14ac:dyDescent="0.2"/>
    <row r="11" spans="1:10" hidden="1" x14ac:dyDescent="0.2">
      <c r="A11" s="14">
        <v>10</v>
      </c>
      <c r="B11" s="15">
        <f>INT($A$1/A11*10)-(INT($A$1/A11))*10</f>
        <v>0</v>
      </c>
      <c r="C11" s="13" t="str">
        <f>IF(B12=1,INDEX(A4:J4,B11+1),INDEX(A3:J3,B11+1))</f>
        <v xml:space="preserve"> </v>
      </c>
    </row>
    <row r="12" spans="1:10" hidden="1" x14ac:dyDescent="0.2">
      <c r="A12" s="14">
        <f t="shared" ref="A12:A19" si="0">A11*10</f>
        <v>100</v>
      </c>
      <c r="B12" s="15">
        <f>INT($A$1/A12*10)-(INT($A$1/A12))*10</f>
        <v>0</v>
      </c>
      <c r="C12" s="13" t="str">
        <f>INDEX(A5:J5,B12+1)</f>
        <v xml:space="preserve"> </v>
      </c>
    </row>
    <row r="13" spans="1:10" hidden="1" x14ac:dyDescent="0.2">
      <c r="A13" s="14">
        <f t="shared" si="0"/>
        <v>1000</v>
      </c>
      <c r="B13" s="15">
        <f t="shared" ref="B13:B19" si="1">INT($A$1/A13*10)-(INT($A$1/A13))*10</f>
        <v>8</v>
      </c>
      <c r="C13" s="13" t="str">
        <f>INDEX(A6:J6,B13+1)</f>
        <v>səkkiz yüz</v>
      </c>
    </row>
    <row r="14" spans="1:10" hidden="1" x14ac:dyDescent="0.2">
      <c r="A14" s="14">
        <f t="shared" si="0"/>
        <v>10000</v>
      </c>
      <c r="B14" s="15">
        <f t="shared" si="1"/>
        <v>0</v>
      </c>
      <c r="C14" s="13" t="str">
        <f>IF(B15=1,INDEX(A4:J4,B14+1)&amp;A7,INDEX(A7:J7,B14+1))</f>
        <v xml:space="preserve"> </v>
      </c>
    </row>
    <row r="15" spans="1:10" hidden="1" x14ac:dyDescent="0.2">
      <c r="A15" s="14">
        <f t="shared" si="0"/>
        <v>100000</v>
      </c>
      <c r="B15" s="15">
        <f t="shared" si="1"/>
        <v>0</v>
      </c>
      <c r="C15" s="13" t="str">
        <f>INDEX(A5:J5,B15+1)</f>
        <v xml:space="preserve"> </v>
      </c>
    </row>
    <row r="16" spans="1:10" hidden="1" x14ac:dyDescent="0.2">
      <c r="A16" s="14">
        <f t="shared" si="0"/>
        <v>1000000</v>
      </c>
      <c r="B16" s="15">
        <f t="shared" si="1"/>
        <v>0</v>
      </c>
      <c r="C16" s="13" t="str">
        <f>INDEX(A6:J6,B16+1)</f>
        <v xml:space="preserve"> </v>
      </c>
    </row>
    <row r="17" spans="1:8" hidden="1" x14ac:dyDescent="0.2">
      <c r="A17" s="14">
        <f t="shared" si="0"/>
        <v>10000000</v>
      </c>
      <c r="B17" s="15">
        <f t="shared" si="1"/>
        <v>0</v>
      </c>
      <c r="C17" s="13" t="str">
        <f>IF(B18=1,INDEX(A4:J4,B17+1)&amp;A8,INDEX(A8:J8,B17+1))</f>
        <v xml:space="preserve"> </v>
      </c>
    </row>
    <row r="18" spans="1:8" hidden="1" x14ac:dyDescent="0.2">
      <c r="A18" s="14">
        <f t="shared" si="0"/>
        <v>100000000</v>
      </c>
      <c r="B18" s="15">
        <f t="shared" si="1"/>
        <v>0</v>
      </c>
      <c r="C18" s="13" t="str">
        <f>INDEX(A5:J5,B18+1)</f>
        <v xml:space="preserve"> </v>
      </c>
    </row>
    <row r="19" spans="1:8" hidden="1" x14ac:dyDescent="0.2">
      <c r="A19" s="14">
        <f t="shared" si="0"/>
        <v>1000000000</v>
      </c>
      <c r="B19" s="15">
        <f t="shared" si="1"/>
        <v>0</v>
      </c>
      <c r="C19" s="13" t="str">
        <f>INDEX(A6:J6,B19+1)</f>
        <v xml:space="preserve"> </v>
      </c>
    </row>
    <row r="20" spans="1:8" hidden="1" x14ac:dyDescent="0.2">
      <c r="C20" s="13" t="s">
        <v>85</v>
      </c>
    </row>
    <row r="21" spans="1:8" hidden="1" x14ac:dyDescent="0.2">
      <c r="C21" s="13" t="str">
        <f>TEXT(ROUND((A1-INT(A1))*100,2),"00")</f>
        <v>00</v>
      </c>
    </row>
    <row r="22" spans="1:8" hidden="1" x14ac:dyDescent="0.2"/>
    <row r="23" spans="1:8" hidden="1" x14ac:dyDescent="0.2">
      <c r="A23" s="13" t="str">
        <f>TRIM(C19&amp;" "&amp;C18&amp;" "&amp;C17&amp;" "&amp;C16&amp;" "&amp;C15&amp;" "&amp;C14&amp;" "&amp;C13&amp;" "&amp;C12&amp;" "&amp;C11&amp;" "&amp;C20&amp;" "&amp;C21&amp;" qəpik")</f>
        <v>səkkiz yüz manat 00 qəpik</v>
      </c>
    </row>
    <row r="26" spans="1:8" x14ac:dyDescent="0.2">
      <c r="H26" s="13" t="str">
        <f>PROPER(H25)</f>
        <v/>
      </c>
    </row>
    <row r="65536" spans="2:2" x14ac:dyDescent="0.2">
      <c r="B65536" s="15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"/>
  <sheetViews>
    <sheetView workbookViewId="0">
      <selection activeCell="B2" sqref="B2"/>
    </sheetView>
  </sheetViews>
  <sheetFormatPr defaultRowHeight="15" x14ac:dyDescent="0.25"/>
  <sheetData>
    <row r="2" spans="1:2" x14ac:dyDescent="0.25">
      <c r="A2" t="s">
        <v>10</v>
      </c>
      <c r="B2" t="str">
        <f>REPT(" ",10)</f>
        <v xml:space="preserve">          </v>
      </c>
    </row>
    <row r="3" spans="1:2" x14ac:dyDescent="0.25">
      <c r="A3" t="s">
        <v>11</v>
      </c>
      <c r="B3" t="str">
        <f>REPT(CHAR(10),2)</f>
        <v xml:space="preserve">
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91E84024-D2A0-4B62-A99C-613159EBEC27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14</vt:i4>
      </vt:variant>
    </vt:vector>
  </HeadingPairs>
  <TitlesOfParts>
    <vt:vector size="19" baseType="lpstr">
      <vt:lpstr>Telimat</vt:lpstr>
      <vt:lpstr>Reyestr</vt:lpstr>
      <vt:lpstr>Akt</vt:lpstr>
      <vt:lpstr>sozle</vt:lpstr>
      <vt:lpstr>admin</vt:lpstr>
      <vt:lpstr>DBL</vt:lpstr>
      <vt:lpstr>Dovr</vt:lpstr>
      <vt:lpstr>Muqavile_meblegi</vt:lpstr>
      <vt:lpstr>Muqavile_nomresi</vt:lpstr>
      <vt:lpstr>muqavile_tarixi</vt:lpstr>
      <vt:lpstr>sira</vt:lpstr>
      <vt:lpstr>Sira_sayi</vt:lpstr>
      <vt:lpstr>sozle</vt:lpstr>
      <vt:lpstr>TAB</vt:lpstr>
      <vt:lpstr>Tarix</vt:lpstr>
      <vt:lpstr>Tehvil_alan</vt:lpstr>
      <vt:lpstr>Tehvil_veren</vt:lpstr>
      <vt:lpstr>Xidmetin_adi</vt:lpstr>
      <vt:lpstr>Yer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2017-08-01T06:03:38Z</dcterms:modified>
</cp:coreProperties>
</file>