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Khalilel\Desktop\"/>
    </mc:Choice>
  </mc:AlternateContent>
  <xr:revisionPtr revIDLastSave="0" documentId="10_ncr:100000_{D7F315C1-3B95-4831-9FB6-9C5A3F8027E5}" xr6:coauthVersionLast="31" xr6:coauthVersionMax="31" xr10:uidLastSave="{00000000-0000-0000-0000-000000000000}"/>
  <bookViews>
    <workbookView xWindow="0" yWindow="0" windowWidth="15360" windowHeight="8568" tabRatio="593" xr2:uid="{00000000-000D-0000-FFFF-FFFF00000000}"/>
  </bookViews>
  <sheets>
    <sheet name="Schedule 2018" sheetId="1" r:id="rId1"/>
    <sheet name="Input" sheetId="2" r:id="rId2"/>
  </sheets>
  <definedNames>
    <definedName name="_xlnm._FilterDatabase" localSheetId="0" hidden="1">'Schedule 2018'!$B$5:$E$16</definedName>
    <definedName name="ReportsList">ReportTypeTable[Reports]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C12" i="1" s="1"/>
  <c r="B13" i="1"/>
  <c r="B14" i="1"/>
  <c r="B15" i="1"/>
  <c r="B16" i="1"/>
  <c r="E16" i="1" s="1"/>
  <c r="B6" i="1"/>
  <c r="F4" i="1"/>
  <c r="B3" i="2"/>
  <c r="B4" i="2"/>
  <c r="B5" i="2"/>
  <c r="B6" i="2"/>
  <c r="B7" i="2"/>
  <c r="B8" i="2"/>
  <c r="B9" i="2"/>
  <c r="B10" i="2"/>
  <c r="B11" i="2"/>
  <c r="B12" i="2"/>
  <c r="B13" i="2"/>
  <c r="C16" i="1" l="1"/>
  <c r="D16" i="1"/>
  <c r="E12" i="1" l="1"/>
  <c r="D12" i="1"/>
  <c r="E8" i="1" l="1"/>
  <c r="D8" i="1"/>
  <c r="C8" i="1"/>
  <c r="C7" i="1" l="1"/>
  <c r="D7" i="1"/>
  <c r="E7" i="1"/>
  <c r="D13" i="1" l="1"/>
  <c r="C13" i="1"/>
  <c r="E13" i="1"/>
  <c r="C11" i="1" l="1"/>
  <c r="E11" i="1"/>
  <c r="D11" i="1"/>
  <c r="D9" i="1" l="1"/>
  <c r="E9" i="1"/>
  <c r="C9" i="1"/>
  <c r="D6" i="1"/>
  <c r="C6" i="1"/>
  <c r="E6" i="1"/>
  <c r="C15" i="1"/>
  <c r="D15" i="1"/>
  <c r="E15" i="1"/>
  <c r="E14" i="1"/>
  <c r="D14" i="1"/>
  <c r="C14" i="1"/>
  <c r="E10" i="1"/>
  <c r="D10" i="1"/>
  <c r="C10" i="1"/>
  <c r="G5" i="1"/>
  <c r="G4" i="1" s="1"/>
  <c r="H5" i="1" l="1"/>
  <c r="H4" i="1" s="1"/>
  <c r="I5" i="1" l="1"/>
  <c r="I4" i="1" s="1"/>
  <c r="J5" i="1" l="1"/>
  <c r="J4" i="1" s="1"/>
  <c r="K5" i="1" l="1"/>
  <c r="K4" i="1" s="1"/>
  <c r="L5" i="1" l="1"/>
  <c r="L4" i="1" s="1"/>
  <c r="M5" i="1" l="1"/>
  <c r="M4" i="1" s="1"/>
  <c r="N5" i="1" l="1"/>
  <c r="N4" i="1" s="1"/>
  <c r="O5" i="1" l="1"/>
  <c r="O4" i="1" s="1"/>
  <c r="P5" i="1" l="1"/>
  <c r="P4" i="1" s="1"/>
  <c r="Q5" i="1" l="1"/>
  <c r="Q4" i="1" s="1"/>
  <c r="R5" i="1" l="1"/>
  <c r="R4" i="1" l="1"/>
  <c r="S5" i="1"/>
  <c r="T5" i="1" l="1"/>
  <c r="S4" i="1"/>
  <c r="T4" i="1" l="1"/>
</calcChain>
</file>

<file path=xl/sharedStrings.xml><?xml version="1.0" encoding="utf-8"?>
<sst xmlns="http://schemas.openxmlformats.org/spreadsheetml/2006/main" count="87" uniqueCount="41">
  <si>
    <t>Periodicity</t>
  </si>
  <si>
    <t>Daily</t>
  </si>
  <si>
    <t>Weekly</t>
  </si>
  <si>
    <t>Monthly</t>
  </si>
  <si>
    <t>#</t>
  </si>
  <si>
    <t>Reports</t>
  </si>
  <si>
    <t>ok</t>
  </si>
  <si>
    <t>x</t>
  </si>
  <si>
    <t>Banks reconciliation</t>
  </si>
  <si>
    <t>Daily debt report</t>
  </si>
  <si>
    <t>Inventory count analysis</t>
  </si>
  <si>
    <t>Forex acquisition</t>
  </si>
  <si>
    <t>Monthly reporting</t>
  </si>
  <si>
    <t>Annual</t>
  </si>
  <si>
    <t>Treasury</t>
  </si>
  <si>
    <t>Reporting</t>
  </si>
  <si>
    <t>Operational</t>
  </si>
  <si>
    <t>Business Area</t>
  </si>
  <si>
    <t>Local payments</t>
  </si>
  <si>
    <t>Daily sales report</t>
  </si>
  <si>
    <t>Dünya azərbaycanlılarının  həmrəyliyi günü.</t>
  </si>
  <si>
    <t>Date</t>
  </si>
  <si>
    <t>Non-working day 2018</t>
  </si>
  <si>
    <t>Payables report</t>
  </si>
  <si>
    <t>Month closing in SAP</t>
  </si>
  <si>
    <t>Annual audit report</t>
  </si>
  <si>
    <t>Reconciliations with Clients</t>
  </si>
  <si>
    <t>Audit</t>
  </si>
  <si>
    <t>Yeni il bayramı</t>
  </si>
  <si>
    <t>Ümumxalq hüzn günü</t>
  </si>
  <si>
    <t>Qadınlar günü</t>
  </si>
  <si>
    <t>Novruz bayramı</t>
  </si>
  <si>
    <t>Faşizm üzərində qələbə günü</t>
  </si>
  <si>
    <t>Respublika günü</t>
  </si>
  <si>
    <t>Azərbaycan xalqının milli qurtuluş  günü</t>
  </si>
  <si>
    <t>Ramazan  bayramı</t>
  </si>
  <si>
    <t>Azərbaycan Respublikasının Silahlı Qüvvələri  günü</t>
  </si>
  <si>
    <t>Qurban bayramı</t>
  </si>
  <si>
    <t>Azərbaycan Respublikasının Dövlət  bayrağı günü</t>
  </si>
  <si>
    <t>Working day?</t>
  </si>
  <si>
    <t>Report /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</si>
</sst>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;;;"/>
    <numFmt numFmtId="172" formatCode="[$-409]d\-mmm\-yy;@"/>
  </numFmts>
  <fonts count="10" x14ac:knownFonts="1">
    <font>
      <sz val="9"/>
      <color theme="1"/>
      <name val="Segoe UI"/>
      <family val="2"/>
      <charset val="204"/>
    </font>
    <font>
      <b/>
      <sz val="9"/>
      <color theme="1"/>
      <name val="Segoe UI"/>
      <family val="2"/>
      <charset val="204"/>
    </font>
    <font>
      <sz val="9"/>
      <color rgb="FF0070C0"/>
      <name val="Segoe UI"/>
      <family val="2"/>
      <charset val="204"/>
    </font>
    <font>
      <b/>
      <sz val="9"/>
      <color theme="1"/>
      <name val="Segoe UI Semilight"/>
      <family val="2"/>
      <charset val="204"/>
    </font>
    <font>
      <sz val="8"/>
      <color theme="1"/>
      <name val="Segoe UI Semilight"/>
      <family val="2"/>
      <charset val="204"/>
    </font>
    <font>
      <sz val="9"/>
      <color theme="1"/>
      <name val="Segoe UI Semilight"/>
      <family val="2"/>
      <charset val="204"/>
    </font>
    <font>
      <sz val="8"/>
      <name val="Segoe UI Semilight"/>
      <family val="2"/>
      <charset val="204"/>
    </font>
    <font>
      <sz val="8"/>
      <color theme="0" tint="-4.9989318521683403E-2"/>
      <name val="Segoe UI Semilight"/>
      <family val="2"/>
      <charset val="204"/>
    </font>
    <font>
      <sz val="8"/>
      <color theme="0"/>
      <name val="Segoe UI Semilight"/>
      <family val="2"/>
      <charset val="204"/>
    </font>
    <font>
      <b/>
      <sz val="8"/>
      <color theme="0"/>
      <name val="Segoe UI Semiligh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2" fillId="0" borderId="5" xfId="0" applyFont="1" applyBorder="1"/>
    <xf numFmtId="172" fontId="2" fillId="0" borderId="5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5" fontId="5" fillId="0" borderId="3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theme="4"/>
        </patternFill>
      </fill>
    </dxf>
    <dxf>
      <border>
        <right style="thin">
          <color rgb="FF0070C0"/>
        </right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9"/>
        <color rgb="FF0070C0"/>
        <name val="Segoe UI"/>
        <family val="2"/>
        <charset val="204"/>
        <scheme val="none"/>
      </font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strike val="0"/>
        <outline val="0"/>
        <shadow val="0"/>
        <u val="none"/>
        <vertAlign val="baseline"/>
        <sz val="9"/>
        <color rgb="FF0070C0"/>
        <name val="Segoe UI"/>
        <family val="2"/>
        <charset val="204"/>
        <scheme val="none"/>
      </font>
      <numFmt numFmtId="172" formatCode="[$-409]d\-mmm\-yy;@"/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strike val="0"/>
        <outline val="0"/>
        <shadow val="0"/>
        <u val="none"/>
        <vertAlign val="baseline"/>
        <sz val="9"/>
        <color rgb="FF0070C0"/>
        <name val="Segoe UI"/>
        <family val="2"/>
        <charset val="204"/>
        <scheme val="none"/>
      </font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strike val="0"/>
        <outline val="0"/>
        <shadow val="0"/>
        <u val="none"/>
        <vertAlign val="baseline"/>
        <sz val="9"/>
        <color rgb="FF0070C0"/>
        <name val="Segoe UI"/>
        <family val="2"/>
        <charset val="204"/>
        <scheme val="none"/>
      </font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strike val="0"/>
        <outline val="0"/>
        <shadow val="0"/>
        <u val="none"/>
        <vertAlign val="baseline"/>
        <sz val="9"/>
        <color rgb="FF0070C0"/>
        <name val="Segoe UI"/>
        <family val="2"/>
        <charset val="204"/>
        <scheme val="none"/>
      </font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strike val="0"/>
        <outline val="0"/>
        <shadow val="0"/>
        <u val="none"/>
        <vertAlign val="baseline"/>
        <sz val="9"/>
        <color rgb="FF0070C0"/>
        <name val="Segoe UI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04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137160</xdr:rowOff>
    </xdr:from>
    <xdr:to>
      <xdr:col>20</xdr:col>
      <xdr:colOff>15240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2B788E-B802-4AA7-B4B4-818FC5B536DA}"/>
            </a:ext>
          </a:extLst>
        </xdr:cNvPr>
        <xdr:cNvSpPr/>
      </xdr:nvSpPr>
      <xdr:spPr>
        <a:xfrm>
          <a:off x="144780" y="137160"/>
          <a:ext cx="6728460" cy="365760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latin typeface="Segoe UI Semilight" panose="020B0402040204020203" pitchFamily="34" charset="0"/>
              <a:ea typeface="Segoe UI" panose="020B0502040204020203" pitchFamily="34" charset="0"/>
              <a:cs typeface="Segoe UI Semilight" panose="020B0402040204020203" pitchFamily="34" charset="0"/>
            </a:rPr>
            <a:t>Daily</a:t>
          </a:r>
          <a:r>
            <a:rPr lang="en-US" sz="1600" b="1" baseline="0">
              <a:latin typeface="Segoe UI Semilight" panose="020B0402040204020203" pitchFamily="34" charset="0"/>
              <a:ea typeface="Segoe UI" panose="020B0502040204020203" pitchFamily="34" charset="0"/>
              <a:cs typeface="Segoe UI Semilight" panose="020B0402040204020203" pitchFamily="34" charset="0"/>
            </a:rPr>
            <a:t> ToDo List report</a:t>
          </a:r>
          <a:endParaRPr lang="ru-RU" sz="1600" b="1">
            <a:latin typeface="Segoe UI Semilight" panose="020B0402040204020203" pitchFamily="34" charset="0"/>
            <a:ea typeface="Segoe UI" panose="020B0502040204020203" pitchFamily="34" charset="0"/>
            <a:cs typeface="Segoe UI Semilight" panose="020B0402040204020203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eportTypeTable" displayName="ReportTypeTable" ref="B2:E13" totalsRowShown="0">
  <sortState ref="C3:D7">
    <sortCondition ref="C3"/>
  </sortState>
  <tableColumns count="4">
    <tableColumn id="4" xr3:uid="{90A13853-3FBA-4BD2-B364-40DB423FEB48}" name="#" dataDxfId="11">
      <calculatedColumnFormula>ROW()-2</calculatedColumnFormula>
    </tableColumn>
    <tableColumn id="1" xr3:uid="{00000000-0010-0000-0000-000001000000}" name="Reports" dataDxfId="10"/>
    <tableColumn id="3" xr3:uid="{00000000-0010-0000-0000-000003000000}" name="Periodicity" dataDxfId="9"/>
    <tableColumn id="2" xr3:uid="{00000000-0010-0000-0000-000002000000}" name="Business Area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97F32C-8994-4279-9065-CBC8002DFF1B}" name="NonWorkingDays" displayName="NonWorkingDays" ref="G2:H21" totalsRowShown="0" headerRowDxfId="13" dataDxfId="12">
  <tableColumns count="2">
    <tableColumn id="1" xr3:uid="{CF1CEFB4-4245-4D50-B2B5-D549A336BC21}" name="Date" dataDxfId="7"/>
    <tableColumn id="2" xr3:uid="{E7522CC2-194D-4C69-86E0-4A1444C8D141}" name="Non-working day 2018" dataDxfId="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QR16"/>
  <sheetViews>
    <sheetView showGridLines="0" tabSelected="1" zoomScaleNormal="100" workbookViewId="0"/>
  </sheetViews>
  <sheetFormatPr defaultRowHeight="13.2" x14ac:dyDescent="0.3"/>
  <cols>
    <col min="1" max="1" width="2.375" style="12" customWidth="1"/>
    <col min="2" max="2" width="4.125" style="9" customWidth="1"/>
    <col min="3" max="3" width="32" style="10" bestFit="1" customWidth="1"/>
    <col min="4" max="4" width="12.625" style="10" customWidth="1"/>
    <col min="5" max="5" width="14.5" style="10" customWidth="1"/>
    <col min="6" max="20" width="3.125" style="11" customWidth="1"/>
    <col min="21" max="16384" width="9" style="12"/>
  </cols>
  <sheetData>
    <row r="1" spans="1:20" x14ac:dyDescent="0.3">
      <c r="A1" s="8"/>
    </row>
    <row r="2" spans="1:20" x14ac:dyDescent="0.3">
      <c r="A2" s="13"/>
    </row>
    <row r="3" spans="1:20" x14ac:dyDescent="0.3">
      <c r="A3" s="13"/>
    </row>
    <row r="4" spans="1:20" s="15" customFormat="1" ht="11.4" x14ac:dyDescent="0.25">
      <c r="A4" s="13"/>
      <c r="B4" s="14"/>
      <c r="E4" s="16" t="s">
        <v>39</v>
      </c>
      <c r="F4" s="17" t="str">
        <f>IF(OR(WEEKDAY(F5,2)&gt;5,COUNTIF(NonWorkingDays[Date],F5)&gt;0),"no","yes")</f>
        <v>no</v>
      </c>
      <c r="G4" s="17" t="str">
        <f>IF(OR(WEEKDAY(G5,2)&gt;5,COUNTIF(NonWorkingDays[Date],G5)&gt;0),"no","yes")</f>
        <v>no</v>
      </c>
      <c r="H4" s="17" t="str">
        <f>IF(OR(WEEKDAY(H5,2)&gt;5,COUNTIF(NonWorkingDays[Date],H5)&gt;0),"no","yes")</f>
        <v>yes</v>
      </c>
      <c r="I4" s="17" t="str">
        <f>IF(OR(WEEKDAY(I5,2)&gt;5,COUNTIF(NonWorkingDays[Date],I5)&gt;0),"no","yes")</f>
        <v>yes</v>
      </c>
      <c r="J4" s="17" t="str">
        <f>IF(OR(WEEKDAY(J5,2)&gt;5,COUNTIF(NonWorkingDays[Date],J5)&gt;0),"no","yes")</f>
        <v>yes</v>
      </c>
      <c r="K4" s="17" t="str">
        <f>IF(OR(WEEKDAY(K5,2)&gt;5,COUNTIF(NonWorkingDays[Date],K5)&gt;0),"no","yes")</f>
        <v>no</v>
      </c>
      <c r="L4" s="17" t="str">
        <f>IF(OR(WEEKDAY(L5,2)&gt;5,COUNTIF(NonWorkingDays[Date],L5)&gt;0),"no","yes")</f>
        <v>no</v>
      </c>
      <c r="M4" s="17" t="str">
        <f>IF(OR(WEEKDAY(M5,2)&gt;5,COUNTIF(NonWorkingDays[Date],M5)&gt;0),"no","yes")</f>
        <v>yes</v>
      </c>
      <c r="N4" s="17" t="str">
        <f>IF(OR(WEEKDAY(N5,2)&gt;5,COUNTIF(NonWorkingDays[Date],N5)&gt;0),"no","yes")</f>
        <v>yes</v>
      </c>
      <c r="O4" s="17" t="str">
        <f>IF(OR(WEEKDAY(O5,2)&gt;5,COUNTIF(NonWorkingDays[Date],O5)&gt;0),"no","yes")</f>
        <v>yes</v>
      </c>
      <c r="P4" s="17" t="str">
        <f>IF(OR(WEEKDAY(P5,2)&gt;5,COUNTIF(NonWorkingDays[Date],P5)&gt;0),"no","yes")</f>
        <v>yes</v>
      </c>
      <c r="Q4" s="17" t="str">
        <f>IF(OR(WEEKDAY(Q5,2)&gt;5,COUNTIF(NonWorkingDays[Date],Q5)&gt;0),"no","yes")</f>
        <v>yes</v>
      </c>
      <c r="R4" s="17" t="str">
        <f>IF(OR(WEEKDAY(R5,2)&gt;5,COUNTIF(NonWorkingDays[Date],R5)&gt;0),"no","yes")</f>
        <v>no</v>
      </c>
      <c r="S4" s="17" t="str">
        <f>IF(OR(WEEKDAY(S5,2)&gt;5,COUNTIF(NonWorkingDays[Date],S5)&gt;0),"no","yes")</f>
        <v>no</v>
      </c>
      <c r="T4" s="17" t="str">
        <f>IF(OR(WEEKDAY(T5,2)&gt;5,COUNTIF(NonWorkingDays[Date],T5)&gt;0),"no","yes")</f>
        <v>yes</v>
      </c>
    </row>
    <row r="5" spans="1:20" s="18" customFormat="1" ht="25.2" x14ac:dyDescent="0.3">
      <c r="B5" s="19" t="s">
        <v>4</v>
      </c>
      <c r="C5" s="20" t="s">
        <v>40</v>
      </c>
      <c r="D5" s="21" t="s">
        <v>0</v>
      </c>
      <c r="E5" s="22" t="s">
        <v>17</v>
      </c>
      <c r="F5" s="23">
        <v>43101</v>
      </c>
      <c r="G5" s="23">
        <f>F5+1</f>
        <v>43102</v>
      </c>
      <c r="H5" s="23">
        <f t="shared" ref="H5:R5" si="0">G5+1</f>
        <v>43103</v>
      </c>
      <c r="I5" s="23">
        <f t="shared" si="0"/>
        <v>43104</v>
      </c>
      <c r="J5" s="23">
        <f t="shared" si="0"/>
        <v>43105</v>
      </c>
      <c r="K5" s="23">
        <f t="shared" si="0"/>
        <v>43106</v>
      </c>
      <c r="L5" s="23">
        <f t="shared" si="0"/>
        <v>43107</v>
      </c>
      <c r="M5" s="23">
        <f t="shared" si="0"/>
        <v>43108</v>
      </c>
      <c r="N5" s="23">
        <f t="shared" si="0"/>
        <v>43109</v>
      </c>
      <c r="O5" s="23">
        <f t="shared" si="0"/>
        <v>43110</v>
      </c>
      <c r="P5" s="23">
        <f t="shared" si="0"/>
        <v>43111</v>
      </c>
      <c r="Q5" s="23">
        <f t="shared" si="0"/>
        <v>43112</v>
      </c>
      <c r="R5" s="23">
        <f t="shared" si="0"/>
        <v>43113</v>
      </c>
      <c r="S5" s="23">
        <f t="shared" ref="S5" si="1">R5+1</f>
        <v>43114</v>
      </c>
      <c r="T5" s="23">
        <f t="shared" ref="T5" si="2">S5+1</f>
        <v>43115</v>
      </c>
    </row>
    <row r="6" spans="1:20" x14ac:dyDescent="0.3">
      <c r="B6" s="24">
        <f>ROW()-5</f>
        <v>1</v>
      </c>
      <c r="C6" s="25" t="str">
        <f>VLOOKUP($B6,ReportTypeTable[],2,FALSE)</f>
        <v>Banks reconciliation</v>
      </c>
      <c r="D6" s="25" t="str">
        <f>VLOOKUP($B6,ReportTypeTable[],3,FALSE)</f>
        <v>Monthly</v>
      </c>
      <c r="E6" s="25" t="str">
        <f>VLOOKUP($B6,ReportTypeTable[],4,FALSE)</f>
        <v>Treasury</v>
      </c>
      <c r="F6" s="26"/>
      <c r="G6" s="27"/>
      <c r="H6" s="27" t="s">
        <v>6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x14ac:dyDescent="0.3">
      <c r="B7" s="24">
        <f t="shared" ref="B7:B16" si="3">ROW()-5</f>
        <v>2</v>
      </c>
      <c r="C7" s="25" t="str">
        <f>VLOOKUP(B7,ReportTypeTable[],2,FALSE)</f>
        <v>Daily debt report</v>
      </c>
      <c r="D7" s="25" t="str">
        <f>VLOOKUP($B7,ReportTypeTable[],3,FALSE)</f>
        <v>Daily</v>
      </c>
      <c r="E7" s="25" t="str">
        <f>VLOOKUP($B7,ReportTypeTable[],4,FALSE)</f>
        <v>Operational</v>
      </c>
      <c r="F7" s="26"/>
      <c r="G7" s="27"/>
      <c r="H7" s="27"/>
      <c r="I7" s="27"/>
      <c r="J7" s="27"/>
      <c r="K7" s="27"/>
      <c r="L7" s="27"/>
      <c r="M7" s="27"/>
      <c r="N7" s="27" t="s">
        <v>7</v>
      </c>
      <c r="O7" s="27"/>
      <c r="P7" s="27"/>
      <c r="Q7" s="27"/>
      <c r="R7" s="27"/>
      <c r="S7" s="27"/>
      <c r="T7" s="27"/>
    </row>
    <row r="8" spans="1:20" x14ac:dyDescent="0.3">
      <c r="B8" s="24">
        <f t="shared" si="3"/>
        <v>3</v>
      </c>
      <c r="C8" s="25" t="str">
        <f>VLOOKUP(B8,ReportTypeTable[],2,FALSE)</f>
        <v>Inventory count analysis</v>
      </c>
      <c r="D8" s="25" t="str">
        <f>VLOOKUP($B8,ReportTypeTable[],3,FALSE)</f>
        <v>Weekly</v>
      </c>
      <c r="E8" s="25" t="str">
        <f>VLOOKUP($B8,ReportTypeTable[],4,FALSE)</f>
        <v>Operational</v>
      </c>
      <c r="F8" s="26"/>
      <c r="G8" s="27"/>
      <c r="H8" s="27" t="s">
        <v>6</v>
      </c>
      <c r="I8" s="27"/>
      <c r="J8" s="27" t="s">
        <v>6</v>
      </c>
      <c r="K8" s="27"/>
      <c r="L8" s="27"/>
      <c r="M8" s="27" t="s">
        <v>6</v>
      </c>
      <c r="N8" s="27"/>
      <c r="O8" s="27" t="s">
        <v>7</v>
      </c>
      <c r="P8" s="27" t="s">
        <v>7</v>
      </c>
      <c r="Q8" s="27"/>
      <c r="R8" s="27"/>
      <c r="S8" s="27"/>
      <c r="T8" s="27"/>
    </row>
    <row r="9" spans="1:20" x14ac:dyDescent="0.3">
      <c r="B9" s="24">
        <f t="shared" si="3"/>
        <v>4</v>
      </c>
      <c r="C9" s="25" t="str">
        <f>VLOOKUP(B9,ReportTypeTable[],2,FALSE)</f>
        <v>Payables report</v>
      </c>
      <c r="D9" s="25" t="str">
        <f>VLOOKUP($B9,ReportTypeTable[],3,FALSE)</f>
        <v>Weekly</v>
      </c>
      <c r="E9" s="25" t="str">
        <f>VLOOKUP($B9,ReportTypeTable[],4,FALSE)</f>
        <v>Operational</v>
      </c>
      <c r="F9" s="28"/>
      <c r="G9" s="29"/>
      <c r="H9" s="27" t="s">
        <v>6</v>
      </c>
      <c r="I9" s="29"/>
      <c r="J9" s="29"/>
      <c r="K9" s="29"/>
      <c r="L9" s="29"/>
      <c r="M9" s="29"/>
      <c r="N9" s="29"/>
      <c r="O9" s="29" t="s">
        <v>7</v>
      </c>
      <c r="P9" s="29"/>
      <c r="Q9" s="29"/>
      <c r="R9" s="29"/>
      <c r="S9" s="29"/>
      <c r="T9" s="29"/>
    </row>
    <row r="10" spans="1:20" x14ac:dyDescent="0.3">
      <c r="B10" s="24">
        <f t="shared" si="3"/>
        <v>5</v>
      </c>
      <c r="C10" s="25" t="str">
        <f>VLOOKUP(B10,ReportTypeTable[],2,FALSE)</f>
        <v>Local payments</v>
      </c>
      <c r="D10" s="25" t="str">
        <f>VLOOKUP($B10,ReportTypeTable[],3,FALSE)</f>
        <v>Weekly</v>
      </c>
      <c r="E10" s="25" t="str">
        <f>VLOOKUP($B10,ReportTypeTable[],4,FALSE)</f>
        <v>Operational</v>
      </c>
      <c r="F10" s="28"/>
      <c r="G10" s="29"/>
      <c r="H10" s="27" t="s">
        <v>6</v>
      </c>
      <c r="I10" s="29"/>
      <c r="J10" s="27" t="s">
        <v>6</v>
      </c>
      <c r="K10" s="29"/>
      <c r="L10" s="29"/>
      <c r="M10" s="29"/>
      <c r="N10" s="29"/>
      <c r="O10" s="29" t="s">
        <v>7</v>
      </c>
      <c r="P10" s="29"/>
      <c r="Q10" s="29"/>
      <c r="R10" s="29"/>
      <c r="S10" s="29"/>
      <c r="T10" s="29"/>
    </row>
    <row r="11" spans="1:20" x14ac:dyDescent="0.3">
      <c r="B11" s="24">
        <f t="shared" si="3"/>
        <v>6</v>
      </c>
      <c r="C11" s="25" t="str">
        <f>VLOOKUP(B11,ReportTypeTable[],2,FALSE)</f>
        <v>Forex acquisition</v>
      </c>
      <c r="D11" s="25" t="str">
        <f>VLOOKUP($B11,ReportTypeTable[],3,FALSE)</f>
        <v>Daily</v>
      </c>
      <c r="E11" s="25" t="str">
        <f>VLOOKUP($B11,ReportTypeTable[],4,FALSE)</f>
        <v>Treasury</v>
      </c>
      <c r="F11" s="28"/>
      <c r="G11" s="29"/>
      <c r="H11" s="29"/>
      <c r="I11" s="27" t="s">
        <v>6</v>
      </c>
      <c r="J11" s="29"/>
      <c r="K11" s="29"/>
      <c r="L11" s="29"/>
      <c r="M11" s="29" t="s">
        <v>6</v>
      </c>
      <c r="N11" s="29" t="s">
        <v>7</v>
      </c>
      <c r="O11" s="29"/>
      <c r="P11" s="29"/>
      <c r="Q11" s="29"/>
      <c r="R11" s="29"/>
      <c r="S11" s="29"/>
      <c r="T11" s="29"/>
    </row>
    <row r="12" spans="1:20" x14ac:dyDescent="0.3">
      <c r="B12" s="24">
        <f t="shared" si="3"/>
        <v>7</v>
      </c>
      <c r="C12" s="25" t="str">
        <f>VLOOKUP(B12,ReportTypeTable[],2,FALSE)</f>
        <v>Monthly reporting</v>
      </c>
      <c r="D12" s="25" t="str">
        <f>VLOOKUP($B12,ReportTypeTable[],3,FALSE)</f>
        <v>Monthly</v>
      </c>
      <c r="E12" s="25" t="str">
        <f>VLOOKUP($B12,ReportTypeTable[],4,FALSE)</f>
        <v>Reporting</v>
      </c>
      <c r="F12" s="28"/>
      <c r="G12" s="29"/>
      <c r="H12" s="29"/>
      <c r="I12" s="29"/>
      <c r="J12" s="27" t="s">
        <v>6</v>
      </c>
      <c r="K12" s="29"/>
      <c r="L12" s="29"/>
      <c r="M12" s="29"/>
      <c r="N12" s="29" t="s">
        <v>7</v>
      </c>
      <c r="O12" s="29"/>
      <c r="P12" s="29"/>
      <c r="Q12" s="29"/>
      <c r="R12" s="29"/>
      <c r="S12" s="29"/>
      <c r="T12" s="29"/>
    </row>
    <row r="13" spans="1:20" x14ac:dyDescent="0.3">
      <c r="B13" s="24">
        <f t="shared" si="3"/>
        <v>8</v>
      </c>
      <c r="C13" s="25" t="str">
        <f>VLOOKUP(B13,ReportTypeTable[],2,FALSE)</f>
        <v>Month closing in SAP</v>
      </c>
      <c r="D13" s="25" t="str">
        <f>VLOOKUP($B13,ReportTypeTable[],3,FALSE)</f>
        <v>Monthly</v>
      </c>
      <c r="E13" s="25" t="str">
        <f>VLOOKUP($B13,ReportTypeTable[],4,FALSE)</f>
        <v>Operational</v>
      </c>
      <c r="F13" s="28"/>
      <c r="G13" s="29"/>
      <c r="H13" s="29"/>
      <c r="I13" s="27" t="s">
        <v>6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x14ac:dyDescent="0.3">
      <c r="B14" s="24">
        <f t="shared" si="3"/>
        <v>9</v>
      </c>
      <c r="C14" s="25" t="str">
        <f>VLOOKUP(B14,ReportTypeTable[],2,FALSE)</f>
        <v>Annual audit report</v>
      </c>
      <c r="D14" s="25" t="str">
        <f>VLOOKUP($B14,ReportTypeTable[],3,FALSE)</f>
        <v>Annual</v>
      </c>
      <c r="E14" s="25" t="str">
        <f>VLOOKUP($B14,ReportTypeTable[],4,FALSE)</f>
        <v>Audit</v>
      </c>
      <c r="F14" s="28"/>
      <c r="G14" s="29"/>
      <c r="H14" s="29"/>
      <c r="I14" s="27" t="s">
        <v>6</v>
      </c>
      <c r="J14" s="29"/>
      <c r="K14" s="29"/>
      <c r="L14" s="29"/>
      <c r="M14" s="29"/>
      <c r="N14" s="29" t="s">
        <v>7</v>
      </c>
      <c r="O14" s="29"/>
      <c r="P14" s="29" t="s">
        <v>7</v>
      </c>
      <c r="Q14" s="29"/>
      <c r="R14" s="29"/>
      <c r="S14" s="29"/>
      <c r="T14" s="29"/>
    </row>
    <row r="15" spans="1:20" x14ac:dyDescent="0.3">
      <c r="B15" s="24">
        <f t="shared" si="3"/>
        <v>10</v>
      </c>
      <c r="C15" s="25" t="str">
        <f>VLOOKUP(B15,ReportTypeTable[],2,FALSE)</f>
        <v>Reconciliations with Clients</v>
      </c>
      <c r="D15" s="25" t="str">
        <f>VLOOKUP($B15,ReportTypeTable[],3,FALSE)</f>
        <v>Monthly</v>
      </c>
      <c r="E15" s="25" t="str">
        <f>VLOOKUP($B15,ReportTypeTable[],4,FALSE)</f>
        <v>Operational</v>
      </c>
      <c r="F15" s="28"/>
      <c r="G15" s="29"/>
      <c r="H15" s="29"/>
      <c r="I15" s="29"/>
      <c r="J15" s="29"/>
      <c r="K15" s="29"/>
      <c r="L15" s="29"/>
      <c r="M15" s="29" t="s">
        <v>6</v>
      </c>
      <c r="N15" s="29"/>
      <c r="O15" s="29"/>
      <c r="P15" s="29"/>
      <c r="Q15" s="29" t="s">
        <v>7</v>
      </c>
      <c r="R15" s="29"/>
      <c r="S15" s="29"/>
      <c r="T15" s="29"/>
    </row>
    <row r="16" spans="1:20" x14ac:dyDescent="0.3">
      <c r="B16" s="24">
        <f t="shared" si="3"/>
        <v>11</v>
      </c>
      <c r="C16" s="25" t="str">
        <f>VLOOKUP(B16,ReportTypeTable[],2,FALSE)</f>
        <v>Daily sales report</v>
      </c>
      <c r="D16" s="25" t="str">
        <f>VLOOKUP($B16,ReportTypeTable[],3,FALSE)</f>
        <v>Daily</v>
      </c>
      <c r="E16" s="25" t="str">
        <f>VLOOKUP($B16,ReportTypeTable[],4,FALSE)</f>
        <v>Operational</v>
      </c>
      <c r="F16" s="28"/>
      <c r="G16" s="29"/>
      <c r="H16" s="29"/>
      <c r="I16" s="29"/>
      <c r="J16" s="29"/>
      <c r="K16" s="29"/>
      <c r="L16" s="29"/>
      <c r="M16" s="29" t="s">
        <v>6</v>
      </c>
      <c r="N16" s="29"/>
      <c r="O16" s="29"/>
      <c r="P16" s="29"/>
      <c r="Q16" s="29"/>
      <c r="R16" s="29"/>
      <c r="S16" s="29"/>
      <c r="T16" s="29"/>
    </row>
  </sheetData>
  <autoFilter ref="B5:E16" xr:uid="{79042C5F-50E2-4ACE-8EB6-091FCAB14B04}"/>
  <conditionalFormatting sqref="F6:T16">
    <cfRule type="expression" dxfId="5" priority="13">
      <formula>F$4="no"</formula>
    </cfRule>
    <cfRule type="containsText" dxfId="4" priority="14" operator="containsText" text="ok">
      <formula>NOT(ISERROR(SEARCH("ok",F6)))</formula>
    </cfRule>
    <cfRule type="containsText" dxfId="3" priority="15" operator="containsText" text="x">
      <formula>NOT(ISERROR(SEARCH("x",F6)))</formula>
    </cfRule>
  </conditionalFormatting>
  <conditionalFormatting sqref="F5:T16">
    <cfRule type="expression" dxfId="2" priority="16">
      <formula>F$5=TODAY()</formula>
    </cfRule>
  </conditionalFormatting>
  <conditionalFormatting sqref="F5:T5">
    <cfRule type="expression" dxfId="1" priority="12">
      <formula>F$5=TODAY()</formula>
    </cfRule>
  </conditionalFormatting>
  <conditionalFormatting sqref="C6:C16">
    <cfRule type="duplicateValues" dxfId="0" priority="57"/>
  </conditionalFormatting>
  <dataValidations count="1">
    <dataValidation type="list" allowBlank="1" showInputMessage="1" showErrorMessage="1" sqref="C6:C16" xr:uid="{00000000-0002-0000-0000-000000000000}">
      <formula1>ReportsList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1"/>
  <sheetViews>
    <sheetView showGridLines="0" zoomScale="85" zoomScaleNormal="85" workbookViewId="0">
      <selection activeCell="E24" sqref="E24"/>
    </sheetView>
  </sheetViews>
  <sheetFormatPr defaultRowHeight="13.2" x14ac:dyDescent="0.3"/>
  <cols>
    <col min="1" max="1" width="5.5" customWidth="1"/>
    <col min="2" max="2" width="5.5" style="2" customWidth="1"/>
    <col min="3" max="3" width="26.25" customWidth="1"/>
    <col min="4" max="4" width="12.75" customWidth="1"/>
    <col min="5" max="5" width="14.625" customWidth="1"/>
    <col min="7" max="7" width="12.625" style="4" customWidth="1"/>
    <col min="8" max="8" width="45.625" bestFit="1" customWidth="1"/>
  </cols>
  <sheetData>
    <row r="2" spans="2:8" x14ac:dyDescent="0.3">
      <c r="B2" s="2" t="s">
        <v>4</v>
      </c>
      <c r="C2" s="1" t="s">
        <v>5</v>
      </c>
      <c r="D2" s="1" t="s">
        <v>0</v>
      </c>
      <c r="E2" t="s">
        <v>17</v>
      </c>
      <c r="G2" s="3" t="s">
        <v>21</v>
      </c>
      <c r="H2" s="1" t="s">
        <v>22</v>
      </c>
    </row>
    <row r="3" spans="2:8" x14ac:dyDescent="0.3">
      <c r="B3" s="5">
        <f t="shared" ref="B3:B13" si="0">ROW()-2</f>
        <v>1</v>
      </c>
      <c r="C3" s="6" t="s">
        <v>8</v>
      </c>
      <c r="D3" s="6" t="s">
        <v>3</v>
      </c>
      <c r="E3" s="6" t="s">
        <v>14</v>
      </c>
      <c r="G3" s="7">
        <v>43101</v>
      </c>
      <c r="H3" s="6" t="s">
        <v>28</v>
      </c>
    </row>
    <row r="4" spans="2:8" x14ac:dyDescent="0.3">
      <c r="B4" s="5">
        <f t="shared" si="0"/>
        <v>2</v>
      </c>
      <c r="C4" s="6" t="s">
        <v>9</v>
      </c>
      <c r="D4" s="6" t="s">
        <v>1</v>
      </c>
      <c r="E4" s="6" t="s">
        <v>16</v>
      </c>
      <c r="G4" s="7">
        <v>43102</v>
      </c>
      <c r="H4" s="6" t="s">
        <v>28</v>
      </c>
    </row>
    <row r="5" spans="2:8" x14ac:dyDescent="0.3">
      <c r="B5" s="5">
        <f t="shared" si="0"/>
        <v>3</v>
      </c>
      <c r="C5" s="6" t="s">
        <v>10</v>
      </c>
      <c r="D5" s="6" t="s">
        <v>2</v>
      </c>
      <c r="E5" s="6" t="s">
        <v>16</v>
      </c>
      <c r="G5" s="7">
        <v>43120</v>
      </c>
      <c r="H5" s="6" t="s">
        <v>29</v>
      </c>
    </row>
    <row r="6" spans="2:8" x14ac:dyDescent="0.3">
      <c r="B6" s="5">
        <f t="shared" si="0"/>
        <v>4</v>
      </c>
      <c r="C6" s="6" t="s">
        <v>23</v>
      </c>
      <c r="D6" s="6" t="s">
        <v>2</v>
      </c>
      <c r="E6" s="6" t="s">
        <v>16</v>
      </c>
      <c r="G6" s="7">
        <v>43167</v>
      </c>
      <c r="H6" s="6" t="s">
        <v>30</v>
      </c>
    </row>
    <row r="7" spans="2:8" x14ac:dyDescent="0.3">
      <c r="B7" s="5">
        <f t="shared" si="0"/>
        <v>5</v>
      </c>
      <c r="C7" s="6" t="s">
        <v>18</v>
      </c>
      <c r="D7" s="6" t="s">
        <v>2</v>
      </c>
      <c r="E7" s="6" t="s">
        <v>16</v>
      </c>
      <c r="G7" s="7">
        <v>43179</v>
      </c>
      <c r="H7" s="6" t="s">
        <v>31</v>
      </c>
    </row>
    <row r="8" spans="2:8" x14ac:dyDescent="0.3">
      <c r="B8" s="5">
        <f t="shared" si="0"/>
        <v>6</v>
      </c>
      <c r="C8" s="6" t="s">
        <v>11</v>
      </c>
      <c r="D8" s="6" t="s">
        <v>1</v>
      </c>
      <c r="E8" s="6" t="s">
        <v>14</v>
      </c>
      <c r="G8" s="7">
        <v>43180</v>
      </c>
      <c r="H8" s="6" t="s">
        <v>31</v>
      </c>
    </row>
    <row r="9" spans="2:8" x14ac:dyDescent="0.3">
      <c r="B9" s="5">
        <f t="shared" si="0"/>
        <v>7</v>
      </c>
      <c r="C9" s="6" t="s">
        <v>12</v>
      </c>
      <c r="D9" s="6" t="s">
        <v>3</v>
      </c>
      <c r="E9" s="6" t="s">
        <v>15</v>
      </c>
      <c r="G9" s="7">
        <v>43181</v>
      </c>
      <c r="H9" s="6" t="s">
        <v>31</v>
      </c>
    </row>
    <row r="10" spans="2:8" x14ac:dyDescent="0.3">
      <c r="B10" s="5">
        <f t="shared" si="0"/>
        <v>8</v>
      </c>
      <c r="C10" s="6" t="s">
        <v>24</v>
      </c>
      <c r="D10" s="6" t="s">
        <v>3</v>
      </c>
      <c r="E10" s="6" t="s">
        <v>16</v>
      </c>
      <c r="G10" s="7">
        <v>43182</v>
      </c>
      <c r="H10" s="6" t="s">
        <v>31</v>
      </c>
    </row>
    <row r="11" spans="2:8" x14ac:dyDescent="0.3">
      <c r="B11" s="5">
        <f t="shared" si="0"/>
        <v>9</v>
      </c>
      <c r="C11" s="6" t="s">
        <v>25</v>
      </c>
      <c r="D11" s="6" t="s">
        <v>13</v>
      </c>
      <c r="E11" s="6" t="s">
        <v>27</v>
      </c>
      <c r="G11" s="7">
        <v>43183</v>
      </c>
      <c r="H11" s="6" t="s">
        <v>31</v>
      </c>
    </row>
    <row r="12" spans="2:8" x14ac:dyDescent="0.3">
      <c r="B12" s="5">
        <f t="shared" si="0"/>
        <v>10</v>
      </c>
      <c r="C12" s="6" t="s">
        <v>26</v>
      </c>
      <c r="D12" s="6" t="s">
        <v>3</v>
      </c>
      <c r="E12" s="6" t="s">
        <v>16</v>
      </c>
      <c r="G12" s="7">
        <v>43229</v>
      </c>
      <c r="H12" s="6" t="s">
        <v>32</v>
      </c>
    </row>
    <row r="13" spans="2:8" x14ac:dyDescent="0.3">
      <c r="B13" s="5">
        <f t="shared" si="0"/>
        <v>11</v>
      </c>
      <c r="C13" s="6" t="s">
        <v>19</v>
      </c>
      <c r="D13" s="6" t="s">
        <v>1</v>
      </c>
      <c r="E13" s="6" t="s">
        <v>16</v>
      </c>
      <c r="G13" s="7">
        <v>43248</v>
      </c>
      <c r="H13" s="6" t="s">
        <v>33</v>
      </c>
    </row>
    <row r="14" spans="2:8" x14ac:dyDescent="0.3">
      <c r="G14" s="7">
        <v>43266</v>
      </c>
      <c r="H14" s="6" t="s">
        <v>34</v>
      </c>
    </row>
    <row r="15" spans="2:8" x14ac:dyDescent="0.3">
      <c r="G15" s="7">
        <v>43266</v>
      </c>
      <c r="H15" s="6" t="s">
        <v>35</v>
      </c>
    </row>
    <row r="16" spans="2:8" x14ac:dyDescent="0.3">
      <c r="G16" s="7">
        <v>43267</v>
      </c>
      <c r="H16" s="6" t="s">
        <v>35</v>
      </c>
    </row>
    <row r="17" spans="7:8" x14ac:dyDescent="0.3">
      <c r="G17" s="7">
        <v>43277</v>
      </c>
      <c r="H17" s="6" t="s">
        <v>36</v>
      </c>
    </row>
    <row r="18" spans="7:8" x14ac:dyDescent="0.3">
      <c r="G18" s="7">
        <v>43334</v>
      </c>
      <c r="H18" s="6" t="s">
        <v>37</v>
      </c>
    </row>
    <row r="19" spans="7:8" x14ac:dyDescent="0.3">
      <c r="G19" s="7">
        <v>43335</v>
      </c>
      <c r="H19" s="6" t="s">
        <v>37</v>
      </c>
    </row>
    <row r="20" spans="7:8" x14ac:dyDescent="0.3">
      <c r="G20" s="7">
        <v>43413</v>
      </c>
      <c r="H20" s="6" t="s">
        <v>38</v>
      </c>
    </row>
    <row r="21" spans="7:8" x14ac:dyDescent="0.3">
      <c r="G21" s="7">
        <v>43465</v>
      </c>
      <c r="H21" s="6" t="s">
        <v>20</v>
      </c>
    </row>
  </sheetData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Schedule 2018</vt:lpstr>
      <vt:lpstr>Input</vt:lpstr>
      <vt:lpstr>ReportsList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KHALILOV Elchin</dc:creator>
  <cp:lastModifiedBy>KHALILOV Elchin</cp:lastModifiedBy>
  <dcterms:created xsi:type="dcterms:W3CDTF">2017-01-06T06:08:24Z</dcterms:created>
  <dcterms:modified xsi:type="dcterms:W3CDTF">2018-11-23T08:30:26Z</dcterms:modified>
</cp:coreProperties>
</file>