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ur.ismailov\Desktop\"/>
    </mc:Choice>
  </mc:AlternateContent>
  <bookViews>
    <workbookView xWindow="0" yWindow="0" windowWidth="20490" windowHeight="7620" activeTab="1"/>
  </bookViews>
  <sheets>
    <sheet name="Dövriyyə cədvəli" sheetId="1" r:id="rId1"/>
    <sheet name="Əməliyyatlar" sheetId="2" r:id="rId2"/>
    <sheet name="Təlimat" sheetId="3" r:id="rId3"/>
  </sheets>
  <definedNames>
    <definedName name="Hesab_nomresi">'Dövriyyə cədvəli'!$A$4:$A$39</definedName>
    <definedName name="Hesablar_planı">'Dövriyyə cədvəli'!$B$4:$B$39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4" i="1" l="1"/>
  <c r="AG5" i="1"/>
  <c r="AG6" i="1"/>
  <c r="AG7" i="1"/>
  <c r="AG8" i="1"/>
  <c r="AG9" i="1"/>
  <c r="AG10" i="1"/>
  <c r="AG11" i="1"/>
  <c r="AG12" i="1"/>
  <c r="AG13" i="1"/>
  <c r="AG14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F15" i="1"/>
  <c r="AF16" i="1"/>
  <c r="AF17" i="1"/>
  <c r="AF18" i="1"/>
  <c r="AF19" i="1"/>
  <c r="AF20" i="1"/>
  <c r="AF21" i="1"/>
  <c r="AF22" i="1"/>
  <c r="AF23" i="1"/>
  <c r="AF24" i="1"/>
  <c r="AF25" i="1"/>
  <c r="D8" i="2" l="1"/>
  <c r="E8" i="2"/>
  <c r="D7" i="2"/>
  <c r="E7" i="2"/>
  <c r="D6" i="2"/>
  <c r="E6" i="2"/>
  <c r="D5" i="2"/>
  <c r="E5" i="2"/>
  <c r="D4" i="2"/>
  <c r="F21" i="1" s="1"/>
  <c r="E4" i="2"/>
  <c r="E3" i="2"/>
  <c r="D3" i="2"/>
  <c r="AB4" i="1" l="1"/>
  <c r="AB11" i="1"/>
  <c r="AB24" i="1"/>
  <c r="AB32" i="1"/>
  <c r="Z4" i="1"/>
  <c r="Z11" i="1"/>
  <c r="Z24" i="1"/>
  <c r="Z32" i="1"/>
  <c r="X4" i="1"/>
  <c r="X11" i="1"/>
  <c r="X24" i="1"/>
  <c r="X32" i="1"/>
  <c r="V4" i="1"/>
  <c r="V11" i="1"/>
  <c r="V24" i="1"/>
  <c r="V32" i="1"/>
  <c r="T4" i="1"/>
  <c r="T11" i="1"/>
  <c r="T24" i="1"/>
  <c r="T32" i="1"/>
  <c r="R4" i="1"/>
  <c r="R11" i="1"/>
  <c r="R24" i="1"/>
  <c r="R32" i="1"/>
  <c r="P4" i="1"/>
  <c r="P11" i="1"/>
  <c r="P24" i="1"/>
  <c r="P32" i="1"/>
  <c r="N4" i="1"/>
  <c r="N11" i="1"/>
  <c r="N24" i="1"/>
  <c r="N32" i="1"/>
  <c r="L4" i="1"/>
  <c r="L11" i="1"/>
  <c r="L24" i="1"/>
  <c r="L32" i="1"/>
  <c r="AB5" i="1"/>
  <c r="AB12" i="1"/>
  <c r="AB19" i="1"/>
  <c r="AB25" i="1"/>
  <c r="AB33" i="1"/>
  <c r="Z5" i="1"/>
  <c r="Z12" i="1"/>
  <c r="Z19" i="1"/>
  <c r="Z25" i="1"/>
  <c r="Z33" i="1"/>
  <c r="X5" i="1"/>
  <c r="X12" i="1"/>
  <c r="X19" i="1"/>
  <c r="X25" i="1"/>
  <c r="X33" i="1"/>
  <c r="V5" i="1"/>
  <c r="V12" i="1"/>
  <c r="V19" i="1"/>
  <c r="V25" i="1"/>
  <c r="V33" i="1"/>
  <c r="T5" i="1"/>
  <c r="T12" i="1"/>
  <c r="T19" i="1"/>
  <c r="T25" i="1"/>
  <c r="T33" i="1"/>
  <c r="R5" i="1"/>
  <c r="R12" i="1"/>
  <c r="R19" i="1"/>
  <c r="R25" i="1"/>
  <c r="R33" i="1"/>
  <c r="P5" i="1"/>
  <c r="P12" i="1"/>
  <c r="P19" i="1"/>
  <c r="P25" i="1"/>
  <c r="P33" i="1"/>
  <c r="N5" i="1"/>
  <c r="N12" i="1"/>
  <c r="N19" i="1"/>
  <c r="N25" i="1"/>
  <c r="N33" i="1"/>
  <c r="L5" i="1"/>
  <c r="L12" i="1"/>
  <c r="AB6" i="1"/>
  <c r="AB13" i="1"/>
  <c r="AB20" i="1"/>
  <c r="AB26" i="1"/>
  <c r="AB34" i="1"/>
  <c r="Z6" i="1"/>
  <c r="Z13" i="1"/>
  <c r="Z20" i="1"/>
  <c r="Z26" i="1"/>
  <c r="Z34" i="1"/>
  <c r="X6" i="1"/>
  <c r="X13" i="1"/>
  <c r="X20" i="1"/>
  <c r="X26" i="1"/>
  <c r="X34" i="1"/>
  <c r="V6" i="1"/>
  <c r="V13" i="1"/>
  <c r="V20" i="1"/>
  <c r="V26" i="1"/>
  <c r="V34" i="1"/>
  <c r="T6" i="1"/>
  <c r="T13" i="1"/>
  <c r="T20" i="1"/>
  <c r="T26" i="1"/>
  <c r="T34" i="1"/>
  <c r="R6" i="1"/>
  <c r="R13" i="1"/>
  <c r="R20" i="1"/>
  <c r="R26" i="1"/>
  <c r="R34" i="1"/>
  <c r="P6" i="1"/>
  <c r="P13" i="1"/>
  <c r="P20" i="1"/>
  <c r="P26" i="1"/>
  <c r="P34" i="1"/>
  <c r="N6" i="1"/>
  <c r="N13" i="1"/>
  <c r="N20" i="1"/>
  <c r="N26" i="1"/>
  <c r="N34" i="1"/>
  <c r="L6" i="1"/>
  <c r="L13" i="1"/>
  <c r="AB7" i="1"/>
  <c r="AB14" i="1"/>
  <c r="AB21" i="1"/>
  <c r="AB27" i="1"/>
  <c r="AB35" i="1"/>
  <c r="Z7" i="1"/>
  <c r="Z14" i="1"/>
  <c r="Z21" i="1"/>
  <c r="Z27" i="1"/>
  <c r="Z35" i="1"/>
  <c r="X7" i="1"/>
  <c r="X14" i="1"/>
  <c r="X21" i="1"/>
  <c r="X27" i="1"/>
  <c r="X35" i="1"/>
  <c r="V7" i="1"/>
  <c r="V14" i="1"/>
  <c r="V21" i="1"/>
  <c r="V27" i="1"/>
  <c r="V35" i="1"/>
  <c r="T7" i="1"/>
  <c r="T14" i="1"/>
  <c r="T21" i="1"/>
  <c r="T27" i="1"/>
  <c r="T35" i="1"/>
  <c r="R7" i="1"/>
  <c r="R14" i="1"/>
  <c r="R21" i="1"/>
  <c r="R27" i="1"/>
  <c r="R35" i="1"/>
  <c r="P7" i="1"/>
  <c r="P14" i="1"/>
  <c r="P21" i="1"/>
  <c r="P27" i="1"/>
  <c r="P35" i="1"/>
  <c r="N7" i="1"/>
  <c r="N14" i="1"/>
  <c r="N21" i="1"/>
  <c r="N27" i="1"/>
  <c r="N35" i="1"/>
  <c r="L7" i="1"/>
  <c r="L14" i="1"/>
  <c r="L21" i="1"/>
  <c r="L27" i="1"/>
  <c r="L35" i="1"/>
  <c r="AB8" i="1"/>
  <c r="AB15" i="1"/>
  <c r="AB28" i="1"/>
  <c r="AB36" i="1"/>
  <c r="Z8" i="1"/>
  <c r="Z15" i="1"/>
  <c r="Z28" i="1"/>
  <c r="Z36" i="1"/>
  <c r="X8" i="1"/>
  <c r="X15" i="1"/>
  <c r="X28" i="1"/>
  <c r="X36" i="1"/>
  <c r="V8" i="1"/>
  <c r="V15" i="1"/>
  <c r="V28" i="1"/>
  <c r="V36" i="1"/>
  <c r="T8" i="1"/>
  <c r="T15" i="1"/>
  <c r="T28" i="1"/>
  <c r="T36" i="1"/>
  <c r="R8" i="1"/>
  <c r="R15" i="1"/>
  <c r="R28" i="1"/>
  <c r="R36" i="1"/>
  <c r="P8" i="1"/>
  <c r="P15" i="1"/>
  <c r="P28" i="1"/>
  <c r="P36" i="1"/>
  <c r="N8" i="1"/>
  <c r="N15" i="1"/>
  <c r="N28" i="1"/>
  <c r="N36" i="1"/>
  <c r="L8" i="1"/>
  <c r="L15" i="1"/>
  <c r="L28" i="1"/>
  <c r="L36" i="1"/>
  <c r="AB9" i="1"/>
  <c r="AB16" i="1"/>
  <c r="AB22" i="1"/>
  <c r="AB29" i="1"/>
  <c r="AB37" i="1"/>
  <c r="Z9" i="1"/>
  <c r="Z16" i="1"/>
  <c r="Z22" i="1"/>
  <c r="Z29" i="1"/>
  <c r="Z37" i="1"/>
  <c r="X9" i="1"/>
  <c r="X16" i="1"/>
  <c r="X22" i="1"/>
  <c r="X29" i="1"/>
  <c r="X37" i="1"/>
  <c r="V9" i="1"/>
  <c r="V16" i="1"/>
  <c r="V22" i="1"/>
  <c r="V29" i="1"/>
  <c r="V37" i="1"/>
  <c r="T9" i="1"/>
  <c r="T16" i="1"/>
  <c r="T22" i="1"/>
  <c r="T29" i="1"/>
  <c r="T37" i="1"/>
  <c r="R9" i="1"/>
  <c r="R16" i="1"/>
  <c r="R22" i="1"/>
  <c r="R29" i="1"/>
  <c r="R37" i="1"/>
  <c r="P9" i="1"/>
  <c r="P16" i="1"/>
  <c r="P22" i="1"/>
  <c r="P29" i="1"/>
  <c r="P37" i="1"/>
  <c r="N9" i="1"/>
  <c r="N16" i="1"/>
  <c r="N22" i="1"/>
  <c r="N29" i="1"/>
  <c r="N37" i="1"/>
  <c r="L9" i="1"/>
  <c r="L16" i="1"/>
  <c r="L22" i="1"/>
  <c r="L29" i="1"/>
  <c r="AB10" i="1"/>
  <c r="AB17" i="1"/>
  <c r="AB30" i="1"/>
  <c r="AB38" i="1"/>
  <c r="Z10" i="1"/>
  <c r="Z17" i="1"/>
  <c r="Z30" i="1"/>
  <c r="Z38" i="1"/>
  <c r="X10" i="1"/>
  <c r="X17" i="1"/>
  <c r="X30" i="1"/>
  <c r="X38" i="1"/>
  <c r="V10" i="1"/>
  <c r="V17" i="1"/>
  <c r="V30" i="1"/>
  <c r="V38" i="1"/>
  <c r="T10" i="1"/>
  <c r="T17" i="1"/>
  <c r="T30" i="1"/>
  <c r="T38" i="1"/>
  <c r="R10" i="1"/>
  <c r="R17" i="1"/>
  <c r="R30" i="1"/>
  <c r="R38" i="1"/>
  <c r="P10" i="1"/>
  <c r="P17" i="1"/>
  <c r="P30" i="1"/>
  <c r="P38" i="1"/>
  <c r="N10" i="1"/>
  <c r="N17" i="1"/>
  <c r="N30" i="1"/>
  <c r="N38" i="1"/>
  <c r="L10" i="1"/>
  <c r="L17" i="1"/>
  <c r="L30" i="1"/>
  <c r="L38" i="1"/>
  <c r="X39" i="1"/>
  <c r="V23" i="1"/>
  <c r="P39" i="1"/>
  <c r="N23" i="1"/>
  <c r="L33" i="1"/>
  <c r="J8" i="1"/>
  <c r="J15" i="1"/>
  <c r="J28" i="1"/>
  <c r="J36" i="1"/>
  <c r="J27" i="1"/>
  <c r="AB18" i="1"/>
  <c r="V31" i="1"/>
  <c r="T18" i="1"/>
  <c r="N31" i="1"/>
  <c r="L18" i="1"/>
  <c r="L34" i="1"/>
  <c r="J9" i="1"/>
  <c r="J16" i="1"/>
  <c r="J22" i="1"/>
  <c r="J29" i="1"/>
  <c r="J37" i="1"/>
  <c r="AB23" i="1"/>
  <c r="V39" i="1"/>
  <c r="T23" i="1"/>
  <c r="N39" i="1"/>
  <c r="L19" i="1"/>
  <c r="L37" i="1"/>
  <c r="J10" i="1"/>
  <c r="J17" i="1"/>
  <c r="J30" i="1"/>
  <c r="J38" i="1"/>
  <c r="X31" i="1"/>
  <c r="P31" i="1"/>
  <c r="J14" i="1"/>
  <c r="AB31" i="1"/>
  <c r="Z18" i="1"/>
  <c r="T31" i="1"/>
  <c r="R18" i="1"/>
  <c r="L20" i="1"/>
  <c r="L39" i="1"/>
  <c r="J18" i="1"/>
  <c r="J23" i="1"/>
  <c r="J31" i="1"/>
  <c r="J39" i="1"/>
  <c r="V18" i="1"/>
  <c r="N18" i="1"/>
  <c r="J35" i="1"/>
  <c r="AB39" i="1"/>
  <c r="Z23" i="1"/>
  <c r="T39" i="1"/>
  <c r="R23" i="1"/>
  <c r="L23" i="1"/>
  <c r="J4" i="1"/>
  <c r="J11" i="1"/>
  <c r="J24" i="1"/>
  <c r="J32" i="1"/>
  <c r="Z31" i="1"/>
  <c r="X18" i="1"/>
  <c r="R31" i="1"/>
  <c r="P18" i="1"/>
  <c r="L25" i="1"/>
  <c r="J5" i="1"/>
  <c r="J12" i="1"/>
  <c r="J19" i="1"/>
  <c r="J25" i="1"/>
  <c r="J33" i="1"/>
  <c r="J21" i="1"/>
  <c r="Z39" i="1"/>
  <c r="X23" i="1"/>
  <c r="R39" i="1"/>
  <c r="P23" i="1"/>
  <c r="L26" i="1"/>
  <c r="J6" i="1"/>
  <c r="J13" i="1"/>
  <c r="J20" i="1"/>
  <c r="J26" i="1"/>
  <c r="J34" i="1"/>
  <c r="L31" i="1"/>
  <c r="J7" i="1"/>
  <c r="AC4" i="1"/>
  <c r="AC11" i="1"/>
  <c r="AC24" i="1"/>
  <c r="AC32" i="1"/>
  <c r="AA4" i="1"/>
  <c r="AA11" i="1"/>
  <c r="AA24" i="1"/>
  <c r="AA32" i="1"/>
  <c r="Y4" i="1"/>
  <c r="Y11" i="1"/>
  <c r="Y24" i="1"/>
  <c r="Y32" i="1"/>
  <c r="W4" i="1"/>
  <c r="W11" i="1"/>
  <c r="W24" i="1"/>
  <c r="W32" i="1"/>
  <c r="U4" i="1"/>
  <c r="U11" i="1"/>
  <c r="U24" i="1"/>
  <c r="U32" i="1"/>
  <c r="S4" i="1"/>
  <c r="S11" i="1"/>
  <c r="S24" i="1"/>
  <c r="S32" i="1"/>
  <c r="Q4" i="1"/>
  <c r="Q11" i="1"/>
  <c r="Q24" i="1"/>
  <c r="Q32" i="1"/>
  <c r="O4" i="1"/>
  <c r="O11" i="1"/>
  <c r="O24" i="1"/>
  <c r="O32" i="1"/>
  <c r="AC5" i="1"/>
  <c r="AC12" i="1"/>
  <c r="AC19" i="1"/>
  <c r="AC25" i="1"/>
  <c r="AC33" i="1"/>
  <c r="AA5" i="1"/>
  <c r="AA12" i="1"/>
  <c r="AA19" i="1"/>
  <c r="AA25" i="1"/>
  <c r="AA33" i="1"/>
  <c r="Y5" i="1"/>
  <c r="Y12" i="1"/>
  <c r="Y19" i="1"/>
  <c r="Y25" i="1"/>
  <c r="Y33" i="1"/>
  <c r="W5" i="1"/>
  <c r="W12" i="1"/>
  <c r="W19" i="1"/>
  <c r="W25" i="1"/>
  <c r="W33" i="1"/>
  <c r="U5" i="1"/>
  <c r="U12" i="1"/>
  <c r="U19" i="1"/>
  <c r="U25" i="1"/>
  <c r="U33" i="1"/>
  <c r="S5" i="1"/>
  <c r="S12" i="1"/>
  <c r="S19" i="1"/>
  <c r="S25" i="1"/>
  <c r="S33" i="1"/>
  <c r="Q5" i="1"/>
  <c r="Q12" i="1"/>
  <c r="Q19" i="1"/>
  <c r="Q25" i="1"/>
  <c r="Q33" i="1"/>
  <c r="O5" i="1"/>
  <c r="O12" i="1"/>
  <c r="O19" i="1"/>
  <c r="O25" i="1"/>
  <c r="O33" i="1"/>
  <c r="AC6" i="1"/>
  <c r="AC13" i="1"/>
  <c r="AC20" i="1"/>
  <c r="AC26" i="1"/>
  <c r="AC34" i="1"/>
  <c r="AA6" i="1"/>
  <c r="AA13" i="1"/>
  <c r="AA20" i="1"/>
  <c r="AA26" i="1"/>
  <c r="AA34" i="1"/>
  <c r="Y6" i="1"/>
  <c r="Y13" i="1"/>
  <c r="Y20" i="1"/>
  <c r="Y26" i="1"/>
  <c r="Y34" i="1"/>
  <c r="W6" i="1"/>
  <c r="W13" i="1"/>
  <c r="W20" i="1"/>
  <c r="W26" i="1"/>
  <c r="W34" i="1"/>
  <c r="U6" i="1"/>
  <c r="U13" i="1"/>
  <c r="U20" i="1"/>
  <c r="U26" i="1"/>
  <c r="U34" i="1"/>
  <c r="S6" i="1"/>
  <c r="S13" i="1"/>
  <c r="S20" i="1"/>
  <c r="S26" i="1"/>
  <c r="S34" i="1"/>
  <c r="Q6" i="1"/>
  <c r="Q13" i="1"/>
  <c r="Q20" i="1"/>
  <c r="Q26" i="1"/>
  <c r="Q34" i="1"/>
  <c r="O6" i="1"/>
  <c r="O13" i="1"/>
  <c r="O20" i="1"/>
  <c r="O26" i="1"/>
  <c r="O34" i="1"/>
  <c r="AC7" i="1"/>
  <c r="AC14" i="1"/>
  <c r="AC21" i="1"/>
  <c r="AC27" i="1"/>
  <c r="AC35" i="1"/>
  <c r="AA7" i="1"/>
  <c r="AA14" i="1"/>
  <c r="AA21" i="1"/>
  <c r="AA27" i="1"/>
  <c r="AA35" i="1"/>
  <c r="Y7" i="1"/>
  <c r="Y14" i="1"/>
  <c r="Y21" i="1"/>
  <c r="Y27" i="1"/>
  <c r="Y35" i="1"/>
  <c r="W7" i="1"/>
  <c r="W14" i="1"/>
  <c r="W21" i="1"/>
  <c r="W27" i="1"/>
  <c r="W35" i="1"/>
  <c r="U7" i="1"/>
  <c r="U14" i="1"/>
  <c r="U21" i="1"/>
  <c r="U27" i="1"/>
  <c r="U35" i="1"/>
  <c r="S7" i="1"/>
  <c r="S14" i="1"/>
  <c r="S21" i="1"/>
  <c r="S27" i="1"/>
  <c r="S35" i="1"/>
  <c r="Q7" i="1"/>
  <c r="Q14" i="1"/>
  <c r="Q21" i="1"/>
  <c r="Q27" i="1"/>
  <c r="Q35" i="1"/>
  <c r="O7" i="1"/>
  <c r="O14" i="1"/>
  <c r="O21" i="1"/>
  <c r="O27" i="1"/>
  <c r="O35" i="1"/>
  <c r="AC8" i="1"/>
  <c r="AC15" i="1"/>
  <c r="AC28" i="1"/>
  <c r="AC36" i="1"/>
  <c r="AA8" i="1"/>
  <c r="AA15" i="1"/>
  <c r="AA28" i="1"/>
  <c r="AA36" i="1"/>
  <c r="Y8" i="1"/>
  <c r="Y15" i="1"/>
  <c r="Y28" i="1"/>
  <c r="Y36" i="1"/>
  <c r="W8" i="1"/>
  <c r="W15" i="1"/>
  <c r="W28" i="1"/>
  <c r="W36" i="1"/>
  <c r="U8" i="1"/>
  <c r="U15" i="1"/>
  <c r="U28" i="1"/>
  <c r="U36" i="1"/>
  <c r="S8" i="1"/>
  <c r="S15" i="1"/>
  <c r="S28" i="1"/>
  <c r="S36" i="1"/>
  <c r="Q8" i="1"/>
  <c r="Q15" i="1"/>
  <c r="Q28" i="1"/>
  <c r="Q36" i="1"/>
  <c r="O8" i="1"/>
  <c r="O15" i="1"/>
  <c r="O28" i="1"/>
  <c r="O36" i="1"/>
  <c r="AC9" i="1"/>
  <c r="AC16" i="1"/>
  <c r="AC22" i="1"/>
  <c r="AC29" i="1"/>
  <c r="AC37" i="1"/>
  <c r="AA9" i="1"/>
  <c r="AA16" i="1"/>
  <c r="AA22" i="1"/>
  <c r="AA29" i="1"/>
  <c r="AA37" i="1"/>
  <c r="Y9" i="1"/>
  <c r="Y16" i="1"/>
  <c r="Y22" i="1"/>
  <c r="Y29" i="1"/>
  <c r="Y37" i="1"/>
  <c r="W9" i="1"/>
  <c r="W16" i="1"/>
  <c r="W22" i="1"/>
  <c r="W29" i="1"/>
  <c r="W37" i="1"/>
  <c r="U9" i="1"/>
  <c r="U16" i="1"/>
  <c r="U22" i="1"/>
  <c r="U29" i="1"/>
  <c r="U37" i="1"/>
  <c r="S9" i="1"/>
  <c r="S16" i="1"/>
  <c r="S22" i="1"/>
  <c r="S29" i="1"/>
  <c r="S37" i="1"/>
  <c r="Q9" i="1"/>
  <c r="Q16" i="1"/>
  <c r="Q22" i="1"/>
  <c r="Q29" i="1"/>
  <c r="Q37" i="1"/>
  <c r="O9" i="1"/>
  <c r="O16" i="1"/>
  <c r="O22" i="1"/>
  <c r="O29" i="1"/>
  <c r="O37" i="1"/>
  <c r="AC10" i="1"/>
  <c r="AC17" i="1"/>
  <c r="AC30" i="1"/>
  <c r="AC38" i="1"/>
  <c r="AA10" i="1"/>
  <c r="AA17" i="1"/>
  <c r="AA30" i="1"/>
  <c r="AA38" i="1"/>
  <c r="Y10" i="1"/>
  <c r="Y17" i="1"/>
  <c r="Y30" i="1"/>
  <c r="Y38" i="1"/>
  <c r="W10" i="1"/>
  <c r="W17" i="1"/>
  <c r="W30" i="1"/>
  <c r="W38" i="1"/>
  <c r="U10" i="1"/>
  <c r="U17" i="1"/>
  <c r="U30" i="1"/>
  <c r="U38" i="1"/>
  <c r="S10" i="1"/>
  <c r="S17" i="1"/>
  <c r="S30" i="1"/>
  <c r="S38" i="1"/>
  <c r="Q10" i="1"/>
  <c r="Q17" i="1"/>
  <c r="Q30" i="1"/>
  <c r="Q38" i="1"/>
  <c r="O10" i="1"/>
  <c r="O17" i="1"/>
  <c r="O30" i="1"/>
  <c r="O38" i="1"/>
  <c r="AC31" i="1"/>
  <c r="AA18" i="1"/>
  <c r="U31" i="1"/>
  <c r="S18" i="1"/>
  <c r="M8" i="1"/>
  <c r="M15" i="1"/>
  <c r="M28" i="1"/>
  <c r="M36" i="1"/>
  <c r="K8" i="1"/>
  <c r="K15" i="1"/>
  <c r="K28" i="1"/>
  <c r="K36" i="1"/>
  <c r="K37" i="1"/>
  <c r="AC39" i="1"/>
  <c r="AA23" i="1"/>
  <c r="U39" i="1"/>
  <c r="S23" i="1"/>
  <c r="M9" i="1"/>
  <c r="M16" i="1"/>
  <c r="M22" i="1"/>
  <c r="M29" i="1"/>
  <c r="M37" i="1"/>
  <c r="K9" i="1"/>
  <c r="K16" i="1"/>
  <c r="K22" i="1"/>
  <c r="K29" i="1"/>
  <c r="M27" i="1"/>
  <c r="K14" i="1"/>
  <c r="AA31" i="1"/>
  <c r="Y18" i="1"/>
  <c r="S31" i="1"/>
  <c r="Q18" i="1"/>
  <c r="M10" i="1"/>
  <c r="M17" i="1"/>
  <c r="M30" i="1"/>
  <c r="M38" i="1"/>
  <c r="K10" i="1"/>
  <c r="K17" i="1"/>
  <c r="K30" i="1"/>
  <c r="K38" i="1"/>
  <c r="K32" i="1"/>
  <c r="M7" i="1"/>
  <c r="K27" i="1"/>
  <c r="AA39" i="1"/>
  <c r="Y23" i="1"/>
  <c r="S39" i="1"/>
  <c r="Q23" i="1"/>
  <c r="M18" i="1"/>
  <c r="M23" i="1"/>
  <c r="M31" i="1"/>
  <c r="M39" i="1"/>
  <c r="K18" i="1"/>
  <c r="K23" i="1"/>
  <c r="K31" i="1"/>
  <c r="K39" i="1"/>
  <c r="K19" i="1"/>
  <c r="M21" i="1"/>
  <c r="Y31" i="1"/>
  <c r="W18" i="1"/>
  <c r="Q31" i="1"/>
  <c r="O18" i="1"/>
  <c r="M4" i="1"/>
  <c r="M11" i="1"/>
  <c r="M24" i="1"/>
  <c r="M32" i="1"/>
  <c r="K4" i="1"/>
  <c r="K11" i="1"/>
  <c r="K24" i="1"/>
  <c r="K25" i="1"/>
  <c r="W39" i="1"/>
  <c r="O39" i="1"/>
  <c r="M35" i="1"/>
  <c r="K7" i="1"/>
  <c r="Y39" i="1"/>
  <c r="W23" i="1"/>
  <c r="Q39" i="1"/>
  <c r="O23" i="1"/>
  <c r="M5" i="1"/>
  <c r="M12" i="1"/>
  <c r="M19" i="1"/>
  <c r="M25" i="1"/>
  <c r="M33" i="1"/>
  <c r="K5" i="1"/>
  <c r="K12" i="1"/>
  <c r="K33" i="1"/>
  <c r="U23" i="1"/>
  <c r="M14" i="1"/>
  <c r="K35" i="1"/>
  <c r="AC18" i="1"/>
  <c r="W31" i="1"/>
  <c r="U18" i="1"/>
  <c r="O31" i="1"/>
  <c r="M6" i="1"/>
  <c r="M13" i="1"/>
  <c r="M20" i="1"/>
  <c r="M26" i="1"/>
  <c r="M34" i="1"/>
  <c r="K6" i="1"/>
  <c r="K13" i="1"/>
  <c r="K20" i="1"/>
  <c r="K26" i="1"/>
  <c r="K34" i="1"/>
  <c r="AC23" i="1"/>
  <c r="K21" i="1"/>
  <c r="F25" i="1"/>
  <c r="I12" i="1"/>
  <c r="G9" i="1"/>
  <c r="I39" i="1"/>
  <c r="G16" i="1"/>
  <c r="F6" i="1"/>
  <c r="F31" i="1"/>
  <c r="I31" i="1"/>
  <c r="I25" i="1"/>
  <c r="F39" i="1"/>
  <c r="G35" i="1"/>
  <c r="I19" i="1"/>
  <c r="H4" i="1"/>
  <c r="G22" i="1"/>
  <c r="I6" i="1"/>
  <c r="F33" i="1"/>
  <c r="F14" i="1"/>
  <c r="F32" i="1"/>
  <c r="F26" i="1"/>
  <c r="F20" i="1"/>
  <c r="F13" i="1"/>
  <c r="F7" i="1"/>
  <c r="G36" i="1"/>
  <c r="G29" i="1"/>
  <c r="G17" i="1"/>
  <c r="G10" i="1"/>
  <c r="I32" i="1"/>
  <c r="I26" i="1"/>
  <c r="I20" i="1"/>
  <c r="I13" i="1"/>
  <c r="I7" i="1"/>
  <c r="H36" i="1"/>
  <c r="H29" i="1"/>
  <c r="H17" i="1"/>
  <c r="H10" i="1"/>
  <c r="F12" i="1"/>
  <c r="H9" i="1"/>
  <c r="F38" i="1"/>
  <c r="F30" i="1"/>
  <c r="F24" i="1"/>
  <c r="F11" i="1"/>
  <c r="F5" i="1"/>
  <c r="G34" i="1"/>
  <c r="G28" i="1"/>
  <c r="G15" i="1"/>
  <c r="G8" i="1"/>
  <c r="I38" i="1"/>
  <c r="I30" i="1"/>
  <c r="I24" i="1"/>
  <c r="I11" i="1"/>
  <c r="I5" i="1"/>
  <c r="H34" i="1"/>
  <c r="H28" i="1"/>
  <c r="H15" i="1"/>
  <c r="H8" i="1"/>
  <c r="F19" i="1"/>
  <c r="H16" i="1"/>
  <c r="F37" i="1"/>
  <c r="F23" i="1"/>
  <c r="F18" i="1"/>
  <c r="F4" i="1"/>
  <c r="G33" i="1"/>
  <c r="G27" i="1"/>
  <c r="G21" i="1"/>
  <c r="G14" i="1"/>
  <c r="I37" i="1"/>
  <c r="I23" i="1"/>
  <c r="I18" i="1"/>
  <c r="I4" i="1"/>
  <c r="H33" i="1"/>
  <c r="H27" i="1"/>
  <c r="H21" i="1"/>
  <c r="AD21" i="1" s="1"/>
  <c r="H14" i="1"/>
  <c r="H35" i="1"/>
  <c r="F36" i="1"/>
  <c r="F29" i="1"/>
  <c r="F17" i="1"/>
  <c r="F10" i="1"/>
  <c r="G32" i="1"/>
  <c r="G26" i="1"/>
  <c r="G20" i="1"/>
  <c r="G13" i="1"/>
  <c r="G7" i="1"/>
  <c r="I36" i="1"/>
  <c r="I29" i="1"/>
  <c r="I17" i="1"/>
  <c r="I10" i="1"/>
  <c r="H32" i="1"/>
  <c r="H26" i="1"/>
  <c r="H20" i="1"/>
  <c r="H13" i="1"/>
  <c r="H7" i="1"/>
  <c r="H22" i="1"/>
  <c r="F35" i="1"/>
  <c r="F22" i="1"/>
  <c r="F16" i="1"/>
  <c r="F9" i="1"/>
  <c r="G39" i="1"/>
  <c r="G31" i="1"/>
  <c r="G25" i="1"/>
  <c r="G19" i="1"/>
  <c r="G12" i="1"/>
  <c r="G6" i="1"/>
  <c r="I35" i="1"/>
  <c r="I22" i="1"/>
  <c r="I16" i="1"/>
  <c r="I9" i="1"/>
  <c r="H39" i="1"/>
  <c r="H31" i="1"/>
  <c r="H25" i="1"/>
  <c r="H19" i="1"/>
  <c r="H12" i="1"/>
  <c r="H6" i="1"/>
  <c r="F34" i="1"/>
  <c r="F28" i="1"/>
  <c r="F15" i="1"/>
  <c r="F8" i="1"/>
  <c r="G38" i="1"/>
  <c r="G30" i="1"/>
  <c r="G24" i="1"/>
  <c r="G11" i="1"/>
  <c r="G5" i="1"/>
  <c r="I34" i="1"/>
  <c r="I28" i="1"/>
  <c r="I15" i="1"/>
  <c r="I8" i="1"/>
  <c r="H38" i="1"/>
  <c r="H30" i="1"/>
  <c r="H24" i="1"/>
  <c r="H11" i="1"/>
  <c r="H5" i="1"/>
  <c r="F27" i="1"/>
  <c r="G37" i="1"/>
  <c r="G23" i="1"/>
  <c r="G18" i="1"/>
  <c r="G4" i="1"/>
  <c r="I33" i="1"/>
  <c r="I27" i="1"/>
  <c r="I21" i="1"/>
  <c r="I14" i="1"/>
  <c r="H37" i="1"/>
  <c r="H23" i="1"/>
  <c r="H18" i="1"/>
  <c r="M40" i="1" l="1"/>
  <c r="J40" i="1"/>
  <c r="I40" i="1"/>
  <c r="AD4" i="1"/>
  <c r="F40" i="1"/>
  <c r="H40" i="1"/>
  <c r="O40" i="1"/>
  <c r="S40" i="1"/>
  <c r="W40" i="1"/>
  <c r="AA40" i="1"/>
  <c r="N40" i="1"/>
  <c r="R40" i="1"/>
  <c r="V40" i="1"/>
  <c r="Z40" i="1"/>
  <c r="AE4" i="1"/>
  <c r="G40" i="1"/>
  <c r="K40" i="1"/>
  <c r="AE17" i="1"/>
  <c r="Q40" i="1"/>
  <c r="U40" i="1"/>
  <c r="Y40" i="1"/>
  <c r="AC40" i="1"/>
  <c r="L40" i="1"/>
  <c r="P40" i="1"/>
  <c r="T40" i="1"/>
  <c r="X40" i="1"/>
  <c r="AB40" i="1"/>
  <c r="AD10" i="1"/>
  <c r="AF4" i="1"/>
  <c r="AE18" i="1"/>
  <c r="AE30" i="1"/>
  <c r="AE6" i="1"/>
  <c r="AD22" i="1"/>
  <c r="AE32" i="1"/>
  <c r="AE27" i="1"/>
  <c r="AD30" i="1"/>
  <c r="AE36" i="1"/>
  <c r="AD31" i="1"/>
  <c r="AD12" i="1"/>
  <c r="AD20" i="1"/>
  <c r="AD28" i="1"/>
  <c r="AD36" i="1"/>
  <c r="AE23" i="1"/>
  <c r="AE38" i="1"/>
  <c r="AE12" i="1"/>
  <c r="AD35" i="1"/>
  <c r="AE33" i="1"/>
  <c r="AE8" i="1"/>
  <c r="AD38" i="1"/>
  <c r="AD7" i="1"/>
  <c r="AE22" i="1"/>
  <c r="AG22" i="1" s="1"/>
  <c r="AD6" i="1"/>
  <c r="AE37" i="1"/>
  <c r="AD8" i="1"/>
  <c r="AE19" i="1"/>
  <c r="AD17" i="1"/>
  <c r="AG17" i="1" s="1"/>
  <c r="AE15" i="1"/>
  <c r="AD13" i="1"/>
  <c r="AE16" i="1"/>
  <c r="AE25" i="1"/>
  <c r="AD18" i="1"/>
  <c r="AD15" i="1"/>
  <c r="AE31" i="1"/>
  <c r="AE7" i="1"/>
  <c r="AD23" i="1"/>
  <c r="AE34" i="1"/>
  <c r="AD26" i="1"/>
  <c r="AE35" i="1"/>
  <c r="AE9" i="1"/>
  <c r="AE28" i="1"/>
  <c r="AE5" i="1"/>
  <c r="AD34" i="1"/>
  <c r="AE39" i="1"/>
  <c r="AE13" i="1"/>
  <c r="AD37" i="1"/>
  <c r="AF37" i="1" s="1"/>
  <c r="AD5" i="1"/>
  <c r="AE10" i="1"/>
  <c r="AD32" i="1"/>
  <c r="AD39" i="1"/>
  <c r="AD27" i="1"/>
  <c r="AE11" i="1"/>
  <c r="AE20" i="1"/>
  <c r="AE14" i="1"/>
  <c r="AD11" i="1"/>
  <c r="AD29" i="1"/>
  <c r="AD9" i="1"/>
  <c r="AD14" i="1"/>
  <c r="AD25" i="1"/>
  <c r="AE24" i="1"/>
  <c r="AD16" i="1"/>
  <c r="AE26" i="1"/>
  <c r="AE21" i="1"/>
  <c r="AG21" i="1" s="1"/>
  <c r="AD19" i="1"/>
  <c r="AD24" i="1"/>
  <c r="AE29" i="1"/>
  <c r="AD33" i="1"/>
  <c r="AF6" i="1" l="1"/>
  <c r="AG23" i="1"/>
  <c r="AG20" i="1"/>
  <c r="AF33" i="1"/>
  <c r="AE40" i="1"/>
  <c r="AF5" i="1"/>
  <c r="AF30" i="1"/>
  <c r="AD40" i="1"/>
  <c r="AF36" i="1"/>
  <c r="AF27" i="1"/>
  <c r="AF39" i="1"/>
  <c r="AF29" i="1"/>
  <c r="AF11" i="1"/>
  <c r="AF13" i="1"/>
  <c r="AF7" i="1"/>
  <c r="AG24" i="1"/>
  <c r="AG15" i="1"/>
  <c r="AG40" i="1" s="1"/>
  <c r="AF38" i="1"/>
  <c r="AF28" i="1"/>
  <c r="AF34" i="1"/>
  <c r="AF14" i="1"/>
  <c r="AG19" i="1"/>
  <c r="AF12" i="1"/>
  <c r="AF9" i="1"/>
  <c r="AF32" i="1"/>
  <c r="AF8" i="1"/>
  <c r="AF35" i="1"/>
  <c r="AF31" i="1"/>
  <c r="AG18" i="1"/>
  <c r="AG25" i="1"/>
  <c r="AF26" i="1"/>
  <c r="AG16" i="1"/>
  <c r="AF10" i="1"/>
  <c r="AF40" i="1" s="1"/>
</calcChain>
</file>

<file path=xl/sharedStrings.xml><?xml version="1.0" encoding="utf-8"?>
<sst xmlns="http://schemas.openxmlformats.org/spreadsheetml/2006/main" count="84" uniqueCount="84">
  <si>
    <t>Hesablar planı</t>
  </si>
  <si>
    <t>Əməliyyat tarixi</t>
  </si>
  <si>
    <t>Dr</t>
  </si>
  <si>
    <t>Cr</t>
  </si>
  <si>
    <t>Məbləğ</t>
  </si>
  <si>
    <t>Hesab nomresi</t>
  </si>
  <si>
    <t>Dr desc</t>
  </si>
  <si>
    <t>Cr desc</t>
  </si>
  <si>
    <t>Dr-Jan</t>
  </si>
  <si>
    <t>Cr-Jan</t>
  </si>
  <si>
    <t>Dr-Feb</t>
  </si>
  <si>
    <t>Cr-Feb</t>
  </si>
  <si>
    <t>Dr-Mar</t>
  </si>
  <si>
    <t>Cr-Mar</t>
  </si>
  <si>
    <t>Bank</t>
  </si>
  <si>
    <t>Kassa</t>
  </si>
  <si>
    <t>Debitorlar</t>
  </si>
  <si>
    <t>Debitorlar üzrə ehtiyyat</t>
  </si>
  <si>
    <t>Xammal</t>
  </si>
  <si>
    <t>Bitməmiş istehsalat</t>
  </si>
  <si>
    <t>Hazır məshul</t>
  </si>
  <si>
    <t>Əsas vəsaitlər - Nəqliyyat vasitələri</t>
  </si>
  <si>
    <t>Əsas vəsaitlər - Mebellər</t>
  </si>
  <si>
    <t>Əsas vəsaitlər - Digər</t>
  </si>
  <si>
    <t>Əsas vəsaitlər - Kompüter avadanlığı</t>
  </si>
  <si>
    <t>Yığılmış amortizasiya - Kompüter avadanlığı</t>
  </si>
  <si>
    <t>Yığılmış amortizasiya - Nəqliyyat vasitələri</t>
  </si>
  <si>
    <t>Yığılmış amortizasiya - Mebellər</t>
  </si>
  <si>
    <t>Yığılmış amortizasiya - Digər</t>
  </si>
  <si>
    <t>Kreditorlar</t>
  </si>
  <si>
    <t>Əmək haqqı üzrə kreditor borclar</t>
  </si>
  <si>
    <t>Məzuniyyət üzrə kreditor borclar</t>
  </si>
  <si>
    <t>Ədv üzrə ödhəliklər</t>
  </si>
  <si>
    <t>Nizamnamə kapitalı</t>
  </si>
  <si>
    <t>Bölüşdürülməmiş mənfəət</t>
  </si>
  <si>
    <t>Satış</t>
  </si>
  <si>
    <t>Satışın maya dəyəri - mateirallar</t>
  </si>
  <si>
    <t>Satışın maya dəyəri - bir başa əmək haqqı</t>
  </si>
  <si>
    <t>Satışın maya dəyəri - digər</t>
  </si>
  <si>
    <t>Bank xərcləri</t>
  </si>
  <si>
    <t>Amortizasiya xərcləri</t>
  </si>
  <si>
    <t>Sığorta xərcləri</t>
  </si>
  <si>
    <t>Ofis xərcləri</t>
  </si>
  <si>
    <t>Əmək haqqı xərcləri</t>
  </si>
  <si>
    <t>Rabitə xərcləri</t>
  </si>
  <si>
    <t>Treninq xərcləri</t>
  </si>
  <si>
    <t>Ezamiyyə xərcləri</t>
  </si>
  <si>
    <t>Kommunal xərclər</t>
  </si>
  <si>
    <t>Digər xərclər</t>
  </si>
  <si>
    <t>Faiz xərcləri</t>
  </si>
  <si>
    <t>Dr-Əvvələ qalıq</t>
  </si>
  <si>
    <t>Dr-Apr</t>
  </si>
  <si>
    <t>Cr-Apr</t>
  </si>
  <si>
    <t>Dr-May</t>
  </si>
  <si>
    <t>Cr-May</t>
  </si>
  <si>
    <t>Dr-Jun</t>
  </si>
  <si>
    <t>Cr-Jun</t>
  </si>
  <si>
    <t>Dr-Jul</t>
  </si>
  <si>
    <t>Cr-Jul</t>
  </si>
  <si>
    <t>Dr-Aug</t>
  </si>
  <si>
    <t>Cr-Aug</t>
  </si>
  <si>
    <t>Dr-Sep</t>
  </si>
  <si>
    <t>Cr-Sep</t>
  </si>
  <si>
    <t>Dr-Nov</t>
  </si>
  <si>
    <t>Cr-Nov</t>
  </si>
  <si>
    <t>Dr-Oct</t>
  </si>
  <si>
    <t>Cr-Oct</t>
  </si>
  <si>
    <t>Dr-Dec</t>
  </si>
  <si>
    <t>Cr-Dec</t>
  </si>
  <si>
    <t>Dr-Sona qaliq</t>
  </si>
  <si>
    <t>Cr-Sona qaliq</t>
  </si>
  <si>
    <t>Dr-Sona qalıq</t>
  </si>
  <si>
    <t>Dr-Cəmi dövriyyə</t>
  </si>
  <si>
    <t>Cr-Cəmi dövriyyə</t>
  </si>
  <si>
    <t>Sign</t>
  </si>
  <si>
    <t>Təlimat</t>
  </si>
  <si>
    <t>• Hesablar planını öz məqsədlərinizə uyğun dəyişə bilərsiniz</t>
  </si>
  <si>
    <t>• Bütün aktiv hesablar və xərc hesabları üçün Sign sütununda 1 yazılmalıdır</t>
  </si>
  <si>
    <t>• Bütün öhdəlik, kapital və gəlir hesabları üçün Sign sütununda -1 yazılmalıdır</t>
  </si>
  <si>
    <t>• Cədvəl 2013-dən sonrakı excel versiyalarında yoxlanılıb</t>
  </si>
  <si>
    <t>• Əməliyyatları tarixi ardıcıllığı ilə əməliyyat jurnalında işləmək lazımdır</t>
  </si>
  <si>
    <t>bu rəngli xanalara məlumatları əl ilə daxil edin</t>
  </si>
  <si>
    <t>bu rəngli xanalarda əl vurmayın, formulalar hesablayır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</si>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</sst>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(#,##0.00\);\-"/>
  </numFmts>
  <fonts count="10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0" fontId="3" fillId="3" borderId="1" applyNumberFormat="0" applyAlignment="0" applyProtection="0"/>
    <xf numFmtId="164" fontId="1" fillId="2" borderId="2" applyFont="0" applyFill="0" applyAlignment="0" applyProtection="0"/>
    <xf numFmtId="0" fontId="5" fillId="4" borderId="2" applyNumberFormat="0" applyAlignment="0" applyProtection="0"/>
  </cellStyleXfs>
  <cellXfs count="24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0" borderId="0" xfId="0" applyBorder="1"/>
    <xf numFmtId="0" fontId="2" fillId="0" borderId="0" xfId="0" applyFont="1"/>
    <xf numFmtId="0" fontId="0" fillId="0" borderId="0" xfId="0" applyNumberFormat="1"/>
    <xf numFmtId="14" fontId="2" fillId="0" borderId="0" xfId="0" applyNumberFormat="1" applyFont="1"/>
    <xf numFmtId="0" fontId="0" fillId="0" borderId="0" xfId="0" applyNumberFormat="1" applyBorder="1"/>
    <xf numFmtId="0" fontId="0" fillId="0" borderId="0" xfId="0" applyNumberFormat="1" applyFill="1" applyBorder="1"/>
    <xf numFmtId="164" fontId="0" fillId="0" borderId="2" xfId="2" applyFont="1" applyFill="1"/>
    <xf numFmtId="0" fontId="4" fillId="0" borderId="0" xfId="0" applyFont="1" applyAlignment="1">
      <alignment horizontal="centerContinuous"/>
    </xf>
    <xf numFmtId="0" fontId="3" fillId="3" borderId="1" xfId="1"/>
    <xf numFmtId="0" fontId="5" fillId="4" borderId="2" xfId="3"/>
    <xf numFmtId="164" fontId="5" fillId="4" borderId="2" xfId="3" applyNumberFormat="1"/>
    <xf numFmtId="164" fontId="3" fillId="3" borderId="1" xfId="1" applyNumberFormat="1"/>
    <xf numFmtId="0" fontId="6" fillId="0" borderId="0" xfId="0" applyFont="1"/>
    <xf numFmtId="0" fontId="7" fillId="0" borderId="0" xfId="0" applyFont="1"/>
    <xf numFmtId="14" fontId="0" fillId="0" borderId="2" xfId="2" applyNumberFormat="1" applyFont="1" applyFill="1"/>
    <xf numFmtId="0" fontId="0" fillId="0" borderId="2" xfId="2" applyNumberFormat="1" applyFont="1" applyFill="1"/>
    <xf numFmtId="0" fontId="0" fillId="0" borderId="2" xfId="2" quotePrefix="1" applyNumberFormat="1" applyFont="1" applyFill="1"/>
    <xf numFmtId="0" fontId="0" fillId="0" borderId="2" xfId="0" applyNumberFormat="1" applyBorder="1"/>
    <xf numFmtId="164" fontId="3" fillId="3" borderId="1" xfId="0" applyNumberFormat="1" applyFont="1" applyFill="1" applyBorder="1"/>
    <xf numFmtId="164" fontId="8" fillId="4" borderId="2" xfId="0" applyNumberFormat="1" applyFont="1" applyFill="1" applyBorder="1"/>
    <xf numFmtId="164" fontId="9" fillId="5" borderId="1" xfId="0" applyNumberFormat="1" applyFont="1" applyFill="1" applyBorder="1"/>
  </cellXfs>
  <cellStyles count="4">
    <cellStyle name="Bookkeep Input" xfId="2"/>
    <cellStyle name="Normal" xfId="0" builtinId="0"/>
    <cellStyle name="Output" xfId="1" builtinId="21"/>
    <cellStyle name="Style 1" xfId="3"/>
  </cellStyles>
  <dxfs count="63">
    <dxf>
      <numFmt numFmtId="0" formatCode="General"/>
    </dxf>
    <dxf>
      <numFmt numFmtId="0" formatCode="General"/>
    </dxf>
    <dxf>
      <numFmt numFmtId="19" formatCode="dd/mm/yyyy"/>
    </dxf>
    <dxf>
      <font>
        <b/>
        <strike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0" formatCode="General"/>
    </dxf>
    <dxf>
      <numFmt numFmtId="30" formatCode="@"/>
    </dxf>
    <dxf>
      <numFmt numFmtId="0" formatCode="General"/>
    </dxf>
    <dxf>
      <font>
        <b/>
        <strike val="0"/>
        <outline val="0"/>
        <shadow val="0"/>
        <u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plan" displayName="plan" ref="A3:AG40" totalsRowCount="1" headerRowDxfId="62">
  <autoFilter ref="A3:AG39"/>
  <tableColumns count="33">
    <tableColumn id="3" name="Hesab nomresi" totalsRowLabel="Total" dataDxfId="61"/>
    <tableColumn id="2" name="Hesablar planı" dataDxfId="60"/>
    <tableColumn id="33" name="Sign" dataDxfId="59"/>
    <tableColumn id="4" name="Dr-Əvvələ qalıq" dataCellStyle="Bookkeep Input"/>
    <tableColumn id="8" name="Dr-Sona qalıq" dataCellStyle="Bookkeep Input"/>
    <tableColumn id="5" name="Dr-Jan" totalsRowFunction="sum" dataDxfId="58" totalsRowDxfId="30" dataCellStyle="Style 1">
      <calculatedColumnFormula>SUMIFS(emeliyyatlar[Məbləğ],emeliyyatlar[Dr desc],plan[[#This Row],[Hesablar planı]],emeliyyatlar[Əməliyyat tarixi],"&lt;="&amp;EOMONTH(F$1,1),emeliyyatlar[Əməliyyat tarixi],"&gt;="&amp;F$1)</calculatedColumnFormula>
    </tableColumn>
    <tableColumn id="7" name="Cr-Jan" totalsRowFunction="sum" dataDxfId="57" totalsRowDxfId="29" dataCellStyle="Style 1">
      <calculatedColumnFormula>SUMIFS(emeliyyatlar[Məbləğ],emeliyyatlar[Cr desc],plan[[#This Row],[Hesablar planı]],emeliyyatlar[Əməliyyat tarixi],"&lt;="&amp;EOMONTH(G$1,1),emeliyyatlar[Əməliyyat tarixi],"&gt;="&amp;G$1)</calculatedColumnFormula>
    </tableColumn>
    <tableColumn id="10" name="Dr-Feb" totalsRowFunction="sum" dataDxfId="56" totalsRowDxfId="28" dataCellStyle="Style 1">
      <calculatedColumnFormula>SUMIFS(emeliyyatlar[Məbləğ],emeliyyatlar[Dr desc],plan[[#This Row],[Hesablar planı]],emeliyyatlar[Əməliyyat tarixi],"&lt;="&amp;EOMONTH(H$1,1),emeliyyatlar[Əməliyyat tarixi],"&gt;="&amp;H$1)</calculatedColumnFormula>
    </tableColumn>
    <tableColumn id="11" name="Cr-Feb" totalsRowFunction="sum" dataDxfId="55" totalsRowDxfId="27" dataCellStyle="Style 1">
      <calculatedColumnFormula>SUMIFS(emeliyyatlar[Məbləğ],emeliyyatlar[Cr desc],plan[[#This Row],[Hesablar planı]],emeliyyatlar[Əməliyyat tarixi],"&lt;="&amp;EOMONTH(I$1,1),emeliyyatlar[Əməliyyat tarixi],"&gt;="&amp;I$1)</calculatedColumnFormula>
    </tableColumn>
    <tableColumn id="1" name="Dr-Mar" totalsRowFunction="sum" dataDxfId="54" totalsRowDxfId="18" dataCellStyle="Style 1">
      <calculatedColumnFormula>SUMIFS(emeliyyatlar[Məbləğ],emeliyyatlar[Dr desc],plan[[#This Row],[Hesablar planı]],emeliyyatlar[Əməliyyat tarixi],"&lt;="&amp;EOMONTH(J$1,1),emeliyyatlar[Əməliyyat tarixi],"&gt;="&amp;J$1)</calculatedColumnFormula>
    </tableColumn>
    <tableColumn id="6" name="Cr-Mar" totalsRowFunction="sum" dataDxfId="53" totalsRowDxfId="17" dataCellStyle="Style 1">
      <calculatedColumnFormula>SUMIFS(emeliyyatlar[Məbləğ],emeliyyatlar[Cr desc],plan[[#This Row],[Hesablar planı]],emeliyyatlar[Əməliyyat tarixi],"&lt;="&amp;EOMONTH(K$1,1),emeliyyatlar[Əməliyyat tarixi],"&gt;="&amp;K$1)</calculatedColumnFormula>
    </tableColumn>
    <tableColumn id="9" name="Dr-Apr" totalsRowFunction="sum" dataDxfId="52" totalsRowDxfId="16" dataCellStyle="Style 1">
      <calculatedColumnFormula>SUMIFS(emeliyyatlar[Məbləğ],emeliyyatlar[Dr desc],plan[[#This Row],[Hesablar planı]],emeliyyatlar[Əməliyyat tarixi],"&lt;="&amp;EOMONTH(L$1,1),emeliyyatlar[Əməliyyat tarixi],"&gt;="&amp;L$1)</calculatedColumnFormula>
    </tableColumn>
    <tableColumn id="12" name="Cr-Apr" totalsRowFunction="sum" dataDxfId="51" totalsRowDxfId="15" dataCellStyle="Style 1">
      <calculatedColumnFormula>SUMIFS(emeliyyatlar[Məbləğ],emeliyyatlar[Cr desc],plan[[#This Row],[Hesablar planı]],emeliyyatlar[Əməliyyat tarixi],"&lt;="&amp;EOMONTH(M$1,1),emeliyyatlar[Əməliyyat tarixi],"&gt;="&amp;M$1)</calculatedColumnFormula>
    </tableColumn>
    <tableColumn id="13" name="Dr-May" totalsRowFunction="sum" dataDxfId="50" totalsRowDxfId="14" dataCellStyle="Style 1">
      <calculatedColumnFormula>SUMIFS(emeliyyatlar[Məbləğ],emeliyyatlar[Dr desc],plan[[#This Row],[Hesablar planı]],emeliyyatlar[Əməliyyat tarixi],"&lt;="&amp;EOMONTH(N$1,1),emeliyyatlar[Əməliyyat tarixi],"&gt;="&amp;N$1)</calculatedColumnFormula>
    </tableColumn>
    <tableColumn id="14" name="Cr-May" totalsRowFunction="sum" dataDxfId="49" totalsRowDxfId="13" dataCellStyle="Style 1">
      <calculatedColumnFormula>SUMIFS(emeliyyatlar[Məbləğ],emeliyyatlar[Cr desc],plan[[#This Row],[Hesablar planı]],emeliyyatlar[Əməliyyat tarixi],"&lt;="&amp;EOMONTH(O$1,1),emeliyyatlar[Əməliyyat tarixi],"&gt;="&amp;O$1)</calculatedColumnFormula>
    </tableColumn>
    <tableColumn id="15" name="Dr-Jun" totalsRowFunction="sum" dataDxfId="48" totalsRowDxfId="12" dataCellStyle="Style 1">
      <calculatedColumnFormula>SUMIFS(emeliyyatlar[Məbləğ],emeliyyatlar[Dr desc],plan[[#This Row],[Hesablar planı]],emeliyyatlar[Əməliyyat tarixi],"&lt;="&amp;EOMONTH(P$1,1),emeliyyatlar[Əməliyyat tarixi],"&gt;="&amp;P$1)</calculatedColumnFormula>
    </tableColumn>
    <tableColumn id="16" name="Cr-Jun" totalsRowFunction="sum" dataDxfId="47" totalsRowDxfId="11" dataCellStyle="Style 1">
      <calculatedColumnFormula>SUMIFS(emeliyyatlar[Məbləğ],emeliyyatlar[Cr desc],plan[[#This Row],[Hesablar planı]],emeliyyatlar[Əməliyyat tarixi],"&lt;="&amp;EOMONTH(Q$1,1),emeliyyatlar[Əməliyyat tarixi],"&gt;="&amp;Q$1)</calculatedColumnFormula>
    </tableColumn>
    <tableColumn id="17" name="Dr-Jul" totalsRowFunction="sum" dataDxfId="46" totalsRowDxfId="10" dataCellStyle="Style 1">
      <calculatedColumnFormula>SUMIFS(emeliyyatlar[Məbləğ],emeliyyatlar[Dr desc],plan[[#This Row],[Hesablar planı]],emeliyyatlar[Əməliyyat tarixi],"&lt;="&amp;EOMONTH(R$1,1),emeliyyatlar[Əməliyyat tarixi],"&gt;="&amp;R$1)</calculatedColumnFormula>
    </tableColumn>
    <tableColumn id="18" name="Cr-Jul" totalsRowFunction="sum" dataDxfId="45" totalsRowDxfId="9" dataCellStyle="Style 1">
      <calculatedColumnFormula>SUMIFS(emeliyyatlar[Məbləğ],emeliyyatlar[Cr desc],plan[[#This Row],[Hesablar planı]],emeliyyatlar[Əməliyyat tarixi],"&lt;="&amp;EOMONTH(S$1,1),emeliyyatlar[Əməliyyat tarixi],"&gt;="&amp;S$1)</calculatedColumnFormula>
    </tableColumn>
    <tableColumn id="19" name="Dr-Aug" totalsRowFunction="sum" dataDxfId="44" totalsRowDxfId="8" dataCellStyle="Style 1">
      <calculatedColumnFormula>SUMIFS(emeliyyatlar[Məbləğ],emeliyyatlar[Dr desc],plan[[#This Row],[Hesablar planı]],emeliyyatlar[Əməliyyat tarixi],"&lt;="&amp;EOMONTH(T$1,1),emeliyyatlar[Əməliyyat tarixi],"&gt;="&amp;T$1)</calculatedColumnFormula>
    </tableColumn>
    <tableColumn id="20" name="Cr-Aug" totalsRowFunction="sum" dataDxfId="43" totalsRowDxfId="7" dataCellStyle="Style 1">
      <calculatedColumnFormula>SUMIFS(emeliyyatlar[Məbləğ],emeliyyatlar[Cr desc],plan[[#This Row],[Hesablar planı]],emeliyyatlar[Əməliyyat tarixi],"&lt;="&amp;EOMONTH(U$1,1),emeliyyatlar[Əməliyyat tarixi],"&gt;="&amp;U$1)</calculatedColumnFormula>
    </tableColumn>
    <tableColumn id="21" name="Dr-Sep" totalsRowFunction="sum" dataDxfId="42" totalsRowDxfId="6" dataCellStyle="Style 1">
      <calculatedColumnFormula>SUMIFS(emeliyyatlar[Məbləğ],emeliyyatlar[Dr desc],plan[[#This Row],[Hesablar planı]],emeliyyatlar[Əməliyyat tarixi],"&lt;="&amp;EOMONTH(V$1,1),emeliyyatlar[Əməliyyat tarixi],"&gt;="&amp;V$1)</calculatedColumnFormula>
    </tableColumn>
    <tableColumn id="22" name="Cr-Sep" totalsRowFunction="sum" dataDxfId="41" totalsRowDxfId="5" dataCellStyle="Style 1">
      <calculatedColumnFormula>SUMIFS(emeliyyatlar[Məbləğ],emeliyyatlar[Cr desc],plan[[#This Row],[Hesablar planı]],emeliyyatlar[Əməliyyat tarixi],"&lt;="&amp;EOMONTH(W$1,1),emeliyyatlar[Əməliyyat tarixi],"&gt;="&amp;W$1)</calculatedColumnFormula>
    </tableColumn>
    <tableColumn id="23" name="Dr-Oct" totalsRowFunction="sum" dataDxfId="40" totalsRowDxfId="4" dataCellStyle="Style 1">
      <calculatedColumnFormula>SUMIFS(emeliyyatlar[Məbləğ],emeliyyatlar[Dr desc],plan[[#This Row],[Hesablar planı]],emeliyyatlar[Əməliyyat tarixi],"&lt;="&amp;EOMONTH(X$1,1),emeliyyatlar[Əməliyyat tarixi],"&gt;="&amp;X$1)</calculatedColumnFormula>
    </tableColumn>
    <tableColumn id="24" name="Cr-Oct" totalsRowFunction="sum" dataDxfId="39" totalsRowDxfId="19" dataCellStyle="Style 1">
      <calculatedColumnFormula>SUMIFS(emeliyyatlar[Məbləğ],emeliyyatlar[Cr desc],plan[[#This Row],[Hesablar planı]],emeliyyatlar[Əməliyyat tarixi],"&lt;="&amp;EOMONTH(Y$1,1),emeliyyatlar[Əməliyyat tarixi],"&gt;="&amp;Y$1)</calculatedColumnFormula>
    </tableColumn>
    <tableColumn id="25" name="Dr-Nov" totalsRowFunction="sum" dataDxfId="38" totalsRowDxfId="20" dataCellStyle="Style 1">
      <calculatedColumnFormula>SUMIFS(emeliyyatlar[Məbləğ],emeliyyatlar[Dr desc],plan[[#This Row],[Hesablar planı]],emeliyyatlar[Əməliyyat tarixi],"&lt;="&amp;EOMONTH(Z$1,1),emeliyyatlar[Əməliyyat tarixi],"&gt;="&amp;Z$1)</calculatedColumnFormula>
    </tableColumn>
    <tableColumn id="26" name="Cr-Nov" totalsRowFunction="sum" dataDxfId="37" totalsRowDxfId="21" dataCellStyle="Style 1">
      <calculatedColumnFormula>SUMIFS(emeliyyatlar[Məbləğ],emeliyyatlar[Cr desc],plan[[#This Row],[Hesablar planı]],emeliyyatlar[Əməliyyat tarixi],"&lt;="&amp;EOMONTH(AA$1,1),emeliyyatlar[Əməliyyat tarixi],"&gt;="&amp;AA$1)</calculatedColumnFormula>
    </tableColumn>
    <tableColumn id="27" name="Dr-Dec" totalsRowFunction="sum" dataDxfId="36" totalsRowDxfId="22" dataCellStyle="Style 1">
      <calculatedColumnFormula>SUMIFS(emeliyyatlar[Məbləğ],emeliyyatlar[Dr desc],plan[[#This Row],[Hesablar planı]],emeliyyatlar[Əməliyyat tarixi],"&lt;="&amp;EOMONTH(AB$1,1),emeliyyatlar[Əməliyyat tarixi],"&gt;="&amp;AB$1)</calculatedColumnFormula>
    </tableColumn>
    <tableColumn id="28" name="Cr-Dec" totalsRowFunction="sum" dataDxfId="35" totalsRowDxfId="23" dataCellStyle="Style 1">
      <calculatedColumnFormula>SUMIFS(emeliyyatlar[Məbləğ],emeliyyatlar[Cr desc],plan[[#This Row],[Hesablar planı]],emeliyyatlar[Əməliyyat tarixi],"&lt;="&amp;EOMONTH(AC$1,1),emeliyyatlar[Əməliyyat tarixi],"&gt;="&amp;AC$1)</calculatedColumnFormula>
    </tableColumn>
    <tableColumn id="32" name="Dr-Cəmi dövriyyə" totalsRowFunction="sum" dataDxfId="34" totalsRowDxfId="24" dataCellStyle="Style 1">
      <calculatedColumnFormula>SUM(F4,H4,J4,L4,N4,P4,R4,T4,V4,X4,Z4,AB4)</calculatedColumnFormula>
    </tableColumn>
    <tableColumn id="31" name="Cr-Cəmi dövriyyə" totalsRowFunction="sum" dataDxfId="33" totalsRowDxfId="25" dataCellStyle="Style 1">
      <calculatedColumnFormula>SUM(G4,I4,K4,M4,O4,Q4,S4,U4,W4,Y4,AA4,AC4)</calculatedColumnFormula>
    </tableColumn>
    <tableColumn id="29" name="Dr-Sona qaliq" totalsRowFunction="sum" dataDxfId="32" totalsRowDxfId="26" dataCellStyle="Output">
      <calculatedColumnFormula>IF(plan[[#This Row],[Sign]]=1,plan[[#This Row],[Dr-Əvvələ qalıq]]+plan[[#This Row],[Dr-Cəmi dövriyyə]]-plan[[#This Row],[Cr-Cəmi dövriyyə]],0)</calculatedColumnFormula>
    </tableColumn>
    <tableColumn id="30" name="Cr-Sona qaliq" totalsRowFunction="sum" dataDxfId="31" dataCellStyle="Output">
      <calculatedColumnFormula>IF(plan[[#This Row],[Sign]]=-1,plan[[#This Row],[Dr-Sona qalıq]]+plan[[#This Row],[Cr-Cəmi dövriyyə]]-plan[[#This Row],[Dr-Cəmi dövriyyə]],0)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emeliyyatlar" displayName="emeliyyatlar" ref="A2:F8" totalsRowShown="0" headerRowDxfId="3">
  <autoFilter ref="A2:F8"/>
  <tableColumns count="6">
    <tableColumn id="1" name="Əməliyyat tarixi" dataDxfId="2" dataCellStyle="Bookkeep Input"/>
    <tableColumn id="2" name="Dr" dataDxfId="1" dataCellStyle="Bookkeep Input"/>
    <tableColumn id="3" name="Cr" dataDxfId="0" dataCellStyle="Bookkeep Input"/>
    <tableColumn id="6" name="Dr desc" dataCellStyle="Style 1">
      <calculatedColumnFormula>INDEX(Hesablar_planı,MATCH(emeliyyatlar[Dr],Hesab_nomresi,0))</calculatedColumnFormula>
    </tableColumn>
    <tableColumn id="5" name="Cr desc" dataCellStyle="Style 1">
      <calculatedColumnFormula>INDEX(Hesablar_planı,MATCH(emeliyyatlar[Cr],Hesab_nomresi,0))</calculatedColumnFormula>
    </tableColumn>
    <tableColumn id="4" name="Məbləğ" dataCellStyle="Bookkeep Inpu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opLeftCell="A2" workbookViewId="0">
      <selection activeCell="H11" sqref="H11"/>
    </sheetView>
  </sheetViews>
  <sheetFormatPr defaultRowHeight="15" x14ac:dyDescent="0.25"/>
  <cols>
    <col min="2" max="2" width="48" bestFit="1" customWidth="1"/>
    <col min="3" max="3" width="8.7109375" customWidth="1"/>
    <col min="4" max="5" width="11.140625" bestFit="1" customWidth="1"/>
    <col min="6" max="29" width="10.140625" bestFit="1" customWidth="1"/>
    <col min="30" max="30" width="10.140625" customWidth="1"/>
    <col min="32" max="32" width="15.140625" bestFit="1" customWidth="1"/>
    <col min="33" max="33" width="15" bestFit="1" customWidth="1"/>
  </cols>
  <sheetData>
    <row r="1" spans="1:33" hidden="1" x14ac:dyDescent="0.25">
      <c r="F1" s="2">
        <v>42736</v>
      </c>
      <c r="G1" s="2">
        <v>42736</v>
      </c>
      <c r="H1" s="2">
        <v>42767</v>
      </c>
      <c r="I1" s="2">
        <v>42767</v>
      </c>
      <c r="J1" s="2">
        <v>42795</v>
      </c>
      <c r="K1" s="2">
        <v>42795</v>
      </c>
      <c r="L1" s="2">
        <v>42826</v>
      </c>
      <c r="M1" s="2">
        <v>42826</v>
      </c>
      <c r="N1" s="2">
        <v>42856</v>
      </c>
      <c r="O1" s="2">
        <v>42856</v>
      </c>
      <c r="P1" s="2">
        <v>42887</v>
      </c>
      <c r="Q1" s="2">
        <v>42887</v>
      </c>
      <c r="R1" s="2">
        <v>42917</v>
      </c>
      <c r="S1" s="2">
        <v>42917</v>
      </c>
      <c r="T1" s="2">
        <v>42948</v>
      </c>
      <c r="U1" s="2">
        <v>42948</v>
      </c>
      <c r="V1" s="2">
        <v>42979</v>
      </c>
      <c r="W1" s="2">
        <v>42979</v>
      </c>
      <c r="X1" s="2">
        <v>43009</v>
      </c>
      <c r="Y1" s="2">
        <v>43009</v>
      </c>
      <c r="Z1" s="2">
        <v>43040</v>
      </c>
      <c r="AA1" s="2">
        <v>43040</v>
      </c>
      <c r="AB1" s="2">
        <v>43070</v>
      </c>
      <c r="AC1" s="2">
        <v>43070</v>
      </c>
      <c r="AD1" s="2"/>
    </row>
    <row r="2" spans="1:33" x14ac:dyDescent="0.25">
      <c r="D2" s="10"/>
      <c r="E2" s="10"/>
      <c r="F2" s="2"/>
      <c r="G2" s="2"/>
      <c r="H2" s="2"/>
      <c r="I2" s="2"/>
    </row>
    <row r="3" spans="1:33" x14ac:dyDescent="0.25">
      <c r="A3" s="4" t="s">
        <v>5</v>
      </c>
      <c r="B3" s="4" t="s">
        <v>0</v>
      </c>
      <c r="C3" s="15" t="s">
        <v>74</v>
      </c>
      <c r="D3" s="4" t="s">
        <v>50</v>
      </c>
      <c r="E3" s="4" t="s">
        <v>71</v>
      </c>
      <c r="F3" s="6" t="s">
        <v>8</v>
      </c>
      <c r="G3" s="4" t="s">
        <v>9</v>
      </c>
      <c r="H3" s="4" t="s">
        <v>10</v>
      </c>
      <c r="I3" s="6" t="s">
        <v>11</v>
      </c>
      <c r="J3" s="4" t="s">
        <v>12</v>
      </c>
      <c r="K3" s="6" t="s">
        <v>13</v>
      </c>
      <c r="L3" s="4" t="s">
        <v>51</v>
      </c>
      <c r="M3" s="6" t="s">
        <v>52</v>
      </c>
      <c r="N3" s="4" t="s">
        <v>53</v>
      </c>
      <c r="O3" s="6" t="s">
        <v>54</v>
      </c>
      <c r="P3" s="4" t="s">
        <v>55</v>
      </c>
      <c r="Q3" s="6" t="s">
        <v>56</v>
      </c>
      <c r="R3" s="4" t="s">
        <v>57</v>
      </c>
      <c r="S3" s="6" t="s">
        <v>58</v>
      </c>
      <c r="T3" s="4" t="s">
        <v>59</v>
      </c>
      <c r="U3" s="6" t="s">
        <v>60</v>
      </c>
      <c r="V3" s="4" t="s">
        <v>61</v>
      </c>
      <c r="W3" s="6" t="s">
        <v>62</v>
      </c>
      <c r="X3" s="4" t="s">
        <v>65</v>
      </c>
      <c r="Y3" s="6" t="s">
        <v>66</v>
      </c>
      <c r="Z3" s="4" t="s">
        <v>63</v>
      </c>
      <c r="AA3" s="6" t="s">
        <v>64</v>
      </c>
      <c r="AB3" s="4" t="s">
        <v>67</v>
      </c>
      <c r="AC3" s="6" t="s">
        <v>68</v>
      </c>
      <c r="AD3" s="6" t="s">
        <v>72</v>
      </c>
      <c r="AE3" s="6" t="s">
        <v>73</v>
      </c>
      <c r="AF3" s="11" t="s">
        <v>69</v>
      </c>
      <c r="AG3" s="11" t="s">
        <v>70</v>
      </c>
    </row>
    <row r="4" spans="1:33" x14ac:dyDescent="0.25">
      <c r="A4" s="5">
        <v>51</v>
      </c>
      <c r="B4" s="1" t="s">
        <v>14</v>
      </c>
      <c r="C4" s="5">
        <v>1</v>
      </c>
      <c r="D4" s="9">
        <v>0</v>
      </c>
      <c r="E4" s="9">
        <v>0</v>
      </c>
      <c r="F4" s="13">
        <f>SUMIFS(emeliyyatlar[Məbləğ],emeliyyatlar[Dr desc],plan[[#This Row],[Hesablar planı]],emeliyyatlar[Əməliyyat tarixi],"&lt;="&amp;EOMONTH(F$1,1),emeliyyatlar[Əməliyyat tarixi],"&gt;="&amp;F$1)</f>
        <v>2800</v>
      </c>
      <c r="G4" s="13">
        <f>SUMIFS(emeliyyatlar[Məbləğ],emeliyyatlar[Cr desc],plan[[#This Row],[Hesablar planı]],emeliyyatlar[Əməliyyat tarixi],"&lt;="&amp;EOMONTH(G$1,1),emeliyyatlar[Əməliyyat tarixi],"&gt;="&amp;G$1)</f>
        <v>900</v>
      </c>
      <c r="H4" s="13">
        <f>SUMIFS(emeliyyatlar[Məbləğ],emeliyyatlar[Dr desc],plan[[#This Row],[Hesablar planı]],emeliyyatlar[Əməliyyat tarixi],"&lt;="&amp;EOMONTH(H$1,1),emeliyyatlar[Əməliyyat tarixi],"&gt;="&amp;H$1)</f>
        <v>0</v>
      </c>
      <c r="I4" s="13">
        <f>SUMIFS(emeliyyatlar[Məbləğ],emeliyyatlar[Cr desc],plan[[#This Row],[Hesablar planı]],emeliyyatlar[Əməliyyat tarixi],"&lt;="&amp;EOMONTH(I$1,1),emeliyyatlar[Əməliyyat tarixi],"&gt;="&amp;I$1)</f>
        <v>0</v>
      </c>
      <c r="J4" s="13">
        <f>SUMIFS(emeliyyatlar[Məbləğ],emeliyyatlar[Dr desc],plan[[#This Row],[Hesablar planı]],emeliyyatlar[Əməliyyat tarixi],"&lt;="&amp;EOMONTH(J$1,1),emeliyyatlar[Əməliyyat tarixi],"&gt;="&amp;J$1)</f>
        <v>0</v>
      </c>
      <c r="K4" s="13">
        <f>SUMIFS(emeliyyatlar[Məbləğ],emeliyyatlar[Cr desc],plan[[#This Row],[Hesablar planı]],emeliyyatlar[Əməliyyat tarixi],"&lt;="&amp;EOMONTH(K$1,1),emeliyyatlar[Əməliyyat tarixi],"&gt;="&amp;K$1)</f>
        <v>0</v>
      </c>
      <c r="L4" s="13">
        <f>SUMIFS(emeliyyatlar[Məbləğ],emeliyyatlar[Dr desc],plan[[#This Row],[Hesablar planı]],emeliyyatlar[Əməliyyat tarixi],"&lt;="&amp;EOMONTH(L$1,1),emeliyyatlar[Əməliyyat tarixi],"&gt;="&amp;L$1)</f>
        <v>0</v>
      </c>
      <c r="M4" s="13">
        <f>SUMIFS(emeliyyatlar[Məbləğ],emeliyyatlar[Cr desc],plan[[#This Row],[Hesablar planı]],emeliyyatlar[Əməliyyat tarixi],"&lt;="&amp;EOMONTH(M$1,1),emeliyyatlar[Əməliyyat tarixi],"&gt;="&amp;M$1)</f>
        <v>0</v>
      </c>
      <c r="N4" s="13">
        <f>SUMIFS(emeliyyatlar[Məbləğ],emeliyyatlar[Dr desc],plan[[#This Row],[Hesablar planı]],emeliyyatlar[Əməliyyat tarixi],"&lt;="&amp;EOMONTH(N$1,1),emeliyyatlar[Əməliyyat tarixi],"&gt;="&amp;N$1)</f>
        <v>0</v>
      </c>
      <c r="O4" s="13">
        <f>SUMIFS(emeliyyatlar[Məbləğ],emeliyyatlar[Cr desc],plan[[#This Row],[Hesablar planı]],emeliyyatlar[Əməliyyat tarixi],"&lt;="&amp;EOMONTH(O$1,1),emeliyyatlar[Əməliyyat tarixi],"&gt;="&amp;O$1)</f>
        <v>0</v>
      </c>
      <c r="P4" s="13">
        <f>SUMIFS(emeliyyatlar[Məbləğ],emeliyyatlar[Dr desc],plan[[#This Row],[Hesablar planı]],emeliyyatlar[Əməliyyat tarixi],"&lt;="&amp;EOMONTH(P$1,1),emeliyyatlar[Əməliyyat tarixi],"&gt;="&amp;P$1)</f>
        <v>0</v>
      </c>
      <c r="Q4" s="13">
        <f>SUMIFS(emeliyyatlar[Məbləğ],emeliyyatlar[Cr desc],plan[[#This Row],[Hesablar planı]],emeliyyatlar[Əməliyyat tarixi],"&lt;="&amp;EOMONTH(Q$1,1),emeliyyatlar[Əməliyyat tarixi],"&gt;="&amp;Q$1)</f>
        <v>0</v>
      </c>
      <c r="R4" s="13">
        <f>SUMIFS(emeliyyatlar[Məbləğ],emeliyyatlar[Dr desc],plan[[#This Row],[Hesablar planı]],emeliyyatlar[Əməliyyat tarixi],"&lt;="&amp;EOMONTH(R$1,1),emeliyyatlar[Əməliyyat tarixi],"&gt;="&amp;R$1)</f>
        <v>0</v>
      </c>
      <c r="S4" s="13">
        <f>SUMIFS(emeliyyatlar[Məbləğ],emeliyyatlar[Cr desc],plan[[#This Row],[Hesablar planı]],emeliyyatlar[Əməliyyat tarixi],"&lt;="&amp;EOMONTH(S$1,1),emeliyyatlar[Əməliyyat tarixi],"&gt;="&amp;S$1)</f>
        <v>0</v>
      </c>
      <c r="T4" s="13">
        <f>SUMIFS(emeliyyatlar[Məbləğ],emeliyyatlar[Dr desc],plan[[#This Row],[Hesablar planı]],emeliyyatlar[Əməliyyat tarixi],"&lt;="&amp;EOMONTH(T$1,1),emeliyyatlar[Əməliyyat tarixi],"&gt;="&amp;T$1)</f>
        <v>0</v>
      </c>
      <c r="U4" s="13">
        <f>SUMIFS(emeliyyatlar[Məbləğ],emeliyyatlar[Cr desc],plan[[#This Row],[Hesablar planı]],emeliyyatlar[Əməliyyat tarixi],"&lt;="&amp;EOMONTH(U$1,1),emeliyyatlar[Əməliyyat tarixi],"&gt;="&amp;U$1)</f>
        <v>0</v>
      </c>
      <c r="V4" s="13">
        <f>SUMIFS(emeliyyatlar[Məbləğ],emeliyyatlar[Dr desc],plan[[#This Row],[Hesablar planı]],emeliyyatlar[Əməliyyat tarixi],"&lt;="&amp;EOMONTH(V$1,1),emeliyyatlar[Əməliyyat tarixi],"&gt;="&amp;V$1)</f>
        <v>0</v>
      </c>
      <c r="W4" s="13">
        <f>SUMIFS(emeliyyatlar[Məbləğ],emeliyyatlar[Cr desc],plan[[#This Row],[Hesablar planı]],emeliyyatlar[Əməliyyat tarixi],"&lt;="&amp;EOMONTH(W$1,1),emeliyyatlar[Əməliyyat tarixi],"&gt;="&amp;W$1)</f>
        <v>0</v>
      </c>
      <c r="X4" s="13">
        <f>SUMIFS(emeliyyatlar[Məbləğ],emeliyyatlar[Dr desc],plan[[#This Row],[Hesablar planı]],emeliyyatlar[Əməliyyat tarixi],"&lt;="&amp;EOMONTH(X$1,1),emeliyyatlar[Əməliyyat tarixi],"&gt;="&amp;X$1)</f>
        <v>0</v>
      </c>
      <c r="Y4" s="13">
        <f>SUMIFS(emeliyyatlar[Məbləğ],emeliyyatlar[Cr desc],plan[[#This Row],[Hesablar planı]],emeliyyatlar[Əməliyyat tarixi],"&lt;="&amp;EOMONTH(Y$1,1),emeliyyatlar[Əməliyyat tarixi],"&gt;="&amp;Y$1)</f>
        <v>0</v>
      </c>
      <c r="Z4" s="13">
        <f>SUMIFS(emeliyyatlar[Məbləğ],emeliyyatlar[Dr desc],plan[[#This Row],[Hesablar planı]],emeliyyatlar[Əməliyyat tarixi],"&lt;="&amp;EOMONTH(Z$1,1),emeliyyatlar[Əməliyyat tarixi],"&gt;="&amp;Z$1)</f>
        <v>0</v>
      </c>
      <c r="AA4" s="13">
        <f>SUMIFS(emeliyyatlar[Məbləğ],emeliyyatlar[Cr desc],plan[[#This Row],[Hesablar planı]],emeliyyatlar[Əməliyyat tarixi],"&lt;="&amp;EOMONTH(AA$1,1),emeliyyatlar[Əməliyyat tarixi],"&gt;="&amp;AA$1)</f>
        <v>0</v>
      </c>
      <c r="AB4" s="13">
        <f>SUMIFS(emeliyyatlar[Məbləğ],emeliyyatlar[Dr desc],plan[[#This Row],[Hesablar planı]],emeliyyatlar[Əməliyyat tarixi],"&lt;="&amp;EOMONTH(AB$1,1),emeliyyatlar[Əməliyyat tarixi],"&gt;="&amp;AB$1)</f>
        <v>0</v>
      </c>
      <c r="AC4" s="13">
        <f>SUMIFS(emeliyyatlar[Məbləğ],emeliyyatlar[Cr desc],plan[[#This Row],[Hesablar planı]],emeliyyatlar[Əməliyyat tarixi],"&lt;="&amp;EOMONTH(AC$1,1),emeliyyatlar[Əməliyyat tarixi],"&gt;="&amp;AC$1)</f>
        <v>0</v>
      </c>
      <c r="AD4" s="13">
        <f t="shared" ref="AD4:AD39" si="0">SUM(F4,H4,J4,L4,N4,P4,R4,T4,V4,X4,Z4,AB4)</f>
        <v>2800</v>
      </c>
      <c r="AE4" s="13">
        <f t="shared" ref="AE4:AE39" si="1">SUM(G4,I4,K4,M4,O4,Q4,S4,U4,W4,Y4,AA4,AC4)</f>
        <v>900</v>
      </c>
      <c r="AF4" s="14">
        <f>IF(plan[[#This Row],[Sign]]=1,plan[[#This Row],[Dr-Əvvələ qalıq]]+plan[[#This Row],[Dr-Cəmi dövriyyə]]-plan[[#This Row],[Cr-Cəmi dövriyyə]],0)</f>
        <v>1900</v>
      </c>
      <c r="AG4" s="14">
        <f>IF(plan[[#This Row],[Sign]]=-1,plan[[#This Row],[Dr-Sona qalıq]]+plan[[#This Row],[Cr-Cəmi dövriyyə]]-plan[[#This Row],[Dr-Cəmi dövriyyə]],0)</f>
        <v>0</v>
      </c>
    </row>
    <row r="5" spans="1:33" x14ac:dyDescent="0.25">
      <c r="A5" s="5">
        <v>50</v>
      </c>
      <c r="B5" s="1" t="s">
        <v>15</v>
      </c>
      <c r="C5" s="5">
        <v>1</v>
      </c>
      <c r="D5" s="9">
        <v>0</v>
      </c>
      <c r="E5" s="9">
        <v>0</v>
      </c>
      <c r="F5" s="13">
        <f>SUMIFS(emeliyyatlar[Məbləğ],emeliyyatlar[Dr desc],plan[[#This Row],[Hesablar planı]],emeliyyatlar[Əməliyyat tarixi],"&lt;="&amp;EOMONTH(F$1,1),emeliyyatlar[Əməliyyat tarixi],"&gt;="&amp;F$1)</f>
        <v>0</v>
      </c>
      <c r="G5" s="13">
        <f>SUMIFS(emeliyyatlar[Məbləğ],emeliyyatlar[Cr desc],plan[[#This Row],[Hesablar planı]],emeliyyatlar[Əməliyyat tarixi],"&lt;="&amp;EOMONTH(G$1,1),emeliyyatlar[Əməliyyat tarixi],"&gt;="&amp;G$1)</f>
        <v>0</v>
      </c>
      <c r="H5" s="13">
        <f>SUMIFS(emeliyyatlar[Məbləğ],emeliyyatlar[Dr desc],plan[[#This Row],[Hesablar planı]],emeliyyatlar[Əməliyyat tarixi],"&lt;="&amp;EOMONTH(H$1,1),emeliyyatlar[Əməliyyat tarixi],"&gt;="&amp;H$1)</f>
        <v>0</v>
      </c>
      <c r="I5" s="13">
        <f>SUMIFS(emeliyyatlar[Məbləğ],emeliyyatlar[Cr desc],plan[[#This Row],[Hesablar planı]],emeliyyatlar[Əməliyyat tarixi],"&lt;="&amp;EOMONTH(I$1,1),emeliyyatlar[Əməliyyat tarixi],"&gt;="&amp;I$1)</f>
        <v>0</v>
      </c>
      <c r="J5" s="13">
        <f>SUMIFS(emeliyyatlar[Məbləğ],emeliyyatlar[Dr desc],plan[[#This Row],[Hesablar planı]],emeliyyatlar[Əməliyyat tarixi],"&lt;="&amp;EOMONTH(J$1,1),emeliyyatlar[Əməliyyat tarixi],"&gt;="&amp;J$1)</f>
        <v>0</v>
      </c>
      <c r="K5" s="13">
        <f>SUMIFS(emeliyyatlar[Məbləğ],emeliyyatlar[Cr desc],plan[[#This Row],[Hesablar planı]],emeliyyatlar[Əməliyyat tarixi],"&lt;="&amp;EOMONTH(K$1,1),emeliyyatlar[Əməliyyat tarixi],"&gt;="&amp;K$1)</f>
        <v>0</v>
      </c>
      <c r="L5" s="13">
        <f>SUMIFS(emeliyyatlar[Məbləğ],emeliyyatlar[Dr desc],plan[[#This Row],[Hesablar planı]],emeliyyatlar[Əməliyyat tarixi],"&lt;="&amp;EOMONTH(L$1,1),emeliyyatlar[Əməliyyat tarixi],"&gt;="&amp;L$1)</f>
        <v>0</v>
      </c>
      <c r="M5" s="13">
        <f>SUMIFS(emeliyyatlar[Məbləğ],emeliyyatlar[Cr desc],plan[[#This Row],[Hesablar planı]],emeliyyatlar[Əməliyyat tarixi],"&lt;="&amp;EOMONTH(M$1,1),emeliyyatlar[Əməliyyat tarixi],"&gt;="&amp;M$1)</f>
        <v>0</v>
      </c>
      <c r="N5" s="13">
        <f>SUMIFS(emeliyyatlar[Məbləğ],emeliyyatlar[Dr desc],plan[[#This Row],[Hesablar planı]],emeliyyatlar[Əməliyyat tarixi],"&lt;="&amp;EOMONTH(N$1,1),emeliyyatlar[Əməliyyat tarixi],"&gt;="&amp;N$1)</f>
        <v>0</v>
      </c>
      <c r="O5" s="13">
        <f>SUMIFS(emeliyyatlar[Məbləğ],emeliyyatlar[Cr desc],plan[[#This Row],[Hesablar planı]],emeliyyatlar[Əməliyyat tarixi],"&lt;="&amp;EOMONTH(O$1,1),emeliyyatlar[Əməliyyat tarixi],"&gt;="&amp;O$1)</f>
        <v>0</v>
      </c>
      <c r="P5" s="13">
        <f>SUMIFS(emeliyyatlar[Məbləğ],emeliyyatlar[Dr desc],plan[[#This Row],[Hesablar planı]],emeliyyatlar[Əməliyyat tarixi],"&lt;="&amp;EOMONTH(P$1,1),emeliyyatlar[Əməliyyat tarixi],"&gt;="&amp;P$1)</f>
        <v>0</v>
      </c>
      <c r="Q5" s="13">
        <f>SUMIFS(emeliyyatlar[Məbləğ],emeliyyatlar[Cr desc],plan[[#This Row],[Hesablar planı]],emeliyyatlar[Əməliyyat tarixi],"&lt;="&amp;EOMONTH(Q$1,1),emeliyyatlar[Əməliyyat tarixi],"&gt;="&amp;Q$1)</f>
        <v>0</v>
      </c>
      <c r="R5" s="13">
        <f>SUMIFS(emeliyyatlar[Məbləğ],emeliyyatlar[Dr desc],plan[[#This Row],[Hesablar planı]],emeliyyatlar[Əməliyyat tarixi],"&lt;="&amp;EOMONTH(R$1,1),emeliyyatlar[Əməliyyat tarixi],"&gt;="&amp;R$1)</f>
        <v>0</v>
      </c>
      <c r="S5" s="13">
        <f>SUMIFS(emeliyyatlar[Məbləğ],emeliyyatlar[Cr desc],plan[[#This Row],[Hesablar planı]],emeliyyatlar[Əməliyyat tarixi],"&lt;="&amp;EOMONTH(S$1,1),emeliyyatlar[Əməliyyat tarixi],"&gt;="&amp;S$1)</f>
        <v>0</v>
      </c>
      <c r="T5" s="13">
        <f>SUMIFS(emeliyyatlar[Məbləğ],emeliyyatlar[Dr desc],plan[[#This Row],[Hesablar planı]],emeliyyatlar[Əməliyyat tarixi],"&lt;="&amp;EOMONTH(T$1,1),emeliyyatlar[Əməliyyat tarixi],"&gt;="&amp;T$1)</f>
        <v>0</v>
      </c>
      <c r="U5" s="13">
        <f>SUMIFS(emeliyyatlar[Məbləğ],emeliyyatlar[Cr desc],plan[[#This Row],[Hesablar planı]],emeliyyatlar[Əməliyyat tarixi],"&lt;="&amp;EOMONTH(U$1,1),emeliyyatlar[Əməliyyat tarixi],"&gt;="&amp;U$1)</f>
        <v>0</v>
      </c>
      <c r="V5" s="13">
        <f>SUMIFS(emeliyyatlar[Məbləğ],emeliyyatlar[Dr desc],plan[[#This Row],[Hesablar planı]],emeliyyatlar[Əməliyyat tarixi],"&lt;="&amp;EOMONTH(V$1,1),emeliyyatlar[Əməliyyat tarixi],"&gt;="&amp;V$1)</f>
        <v>0</v>
      </c>
      <c r="W5" s="13">
        <f>SUMIFS(emeliyyatlar[Məbləğ],emeliyyatlar[Cr desc],plan[[#This Row],[Hesablar planı]],emeliyyatlar[Əməliyyat tarixi],"&lt;="&amp;EOMONTH(W$1,1),emeliyyatlar[Əməliyyat tarixi],"&gt;="&amp;W$1)</f>
        <v>0</v>
      </c>
      <c r="X5" s="13">
        <f>SUMIFS(emeliyyatlar[Məbləğ],emeliyyatlar[Dr desc],plan[[#This Row],[Hesablar planı]],emeliyyatlar[Əməliyyat tarixi],"&lt;="&amp;EOMONTH(X$1,1),emeliyyatlar[Əməliyyat tarixi],"&gt;="&amp;X$1)</f>
        <v>0</v>
      </c>
      <c r="Y5" s="13">
        <f>SUMIFS(emeliyyatlar[Məbləğ],emeliyyatlar[Cr desc],plan[[#This Row],[Hesablar planı]],emeliyyatlar[Əməliyyat tarixi],"&lt;="&amp;EOMONTH(Y$1,1),emeliyyatlar[Əməliyyat tarixi],"&gt;="&amp;Y$1)</f>
        <v>0</v>
      </c>
      <c r="Z5" s="13">
        <f>SUMIFS(emeliyyatlar[Məbləğ],emeliyyatlar[Dr desc],plan[[#This Row],[Hesablar planı]],emeliyyatlar[Əməliyyat tarixi],"&lt;="&amp;EOMONTH(Z$1,1),emeliyyatlar[Əməliyyat tarixi],"&gt;="&amp;Z$1)</f>
        <v>0</v>
      </c>
      <c r="AA5" s="13">
        <f>SUMIFS(emeliyyatlar[Məbləğ],emeliyyatlar[Cr desc],plan[[#This Row],[Hesablar planı]],emeliyyatlar[Əməliyyat tarixi],"&lt;="&amp;EOMONTH(AA$1,1),emeliyyatlar[Əməliyyat tarixi],"&gt;="&amp;AA$1)</f>
        <v>0</v>
      </c>
      <c r="AB5" s="13">
        <f>SUMIFS(emeliyyatlar[Məbləğ],emeliyyatlar[Dr desc],plan[[#This Row],[Hesablar planı]],emeliyyatlar[Əməliyyat tarixi],"&lt;="&amp;EOMONTH(AB$1,1),emeliyyatlar[Əməliyyat tarixi],"&gt;="&amp;AB$1)</f>
        <v>0</v>
      </c>
      <c r="AC5" s="13">
        <f>SUMIFS(emeliyyatlar[Məbləğ],emeliyyatlar[Cr desc],plan[[#This Row],[Hesablar planı]],emeliyyatlar[Əməliyyat tarixi],"&lt;="&amp;EOMONTH(AC$1,1),emeliyyatlar[Əməliyyat tarixi],"&gt;="&amp;AC$1)</f>
        <v>0</v>
      </c>
      <c r="AD5" s="13">
        <f t="shared" si="0"/>
        <v>0</v>
      </c>
      <c r="AE5" s="13">
        <f t="shared" si="1"/>
        <v>0</v>
      </c>
      <c r="AF5" s="14">
        <f>IF(plan[[#This Row],[Sign]]=1,plan[[#This Row],[Dr-Əvvələ qalıq]]+plan[[#This Row],[Dr-Cəmi dövriyyə]]-plan[[#This Row],[Cr-Cəmi dövriyyə]],0)</f>
        <v>0</v>
      </c>
      <c r="AG5" s="14">
        <f>IF(plan[[#This Row],[Sign]]=-1,plan[[#This Row],[Dr-Sona qalıq]]+plan[[#This Row],[Cr-Cəmi dövriyyə]]-plan[[#This Row],[Dr-Cəmi dövriyyə]],0)</f>
        <v>0</v>
      </c>
    </row>
    <row r="6" spans="1:33" x14ac:dyDescent="0.25">
      <c r="A6" s="5">
        <v>62</v>
      </c>
      <c r="B6" s="1" t="s">
        <v>16</v>
      </c>
      <c r="C6" s="5">
        <v>1</v>
      </c>
      <c r="D6" s="9">
        <v>0</v>
      </c>
      <c r="E6" s="9">
        <v>0</v>
      </c>
      <c r="F6" s="13">
        <f>SUMIFS(emeliyyatlar[Məbləğ],emeliyyatlar[Dr desc],plan[[#This Row],[Hesablar planı]],emeliyyatlar[Əməliyyat tarixi],"&lt;="&amp;EOMONTH(F$1,1),emeliyyatlar[Əməliyyat tarixi],"&gt;="&amp;F$1)</f>
        <v>600</v>
      </c>
      <c r="G6" s="13">
        <f>SUMIFS(emeliyyatlar[Məbləğ],emeliyyatlar[Cr desc],plan[[#This Row],[Hesablar planı]],emeliyyatlar[Əməliyyat tarixi],"&lt;="&amp;EOMONTH(G$1,1),emeliyyatlar[Əməliyyat tarixi],"&gt;="&amp;G$1)</f>
        <v>0</v>
      </c>
      <c r="H6" s="13">
        <f>SUMIFS(emeliyyatlar[Məbləğ],emeliyyatlar[Dr desc],plan[[#This Row],[Hesablar planı]],emeliyyatlar[Əməliyyat tarixi],"&lt;="&amp;EOMONTH(H$1,1),emeliyyatlar[Əməliyyat tarixi],"&gt;="&amp;H$1)</f>
        <v>0</v>
      </c>
      <c r="I6" s="13">
        <f>SUMIFS(emeliyyatlar[Məbləğ],emeliyyatlar[Cr desc],plan[[#This Row],[Hesablar planı]],emeliyyatlar[Əməliyyat tarixi],"&lt;="&amp;EOMONTH(I$1,1),emeliyyatlar[Əməliyyat tarixi],"&gt;="&amp;I$1)</f>
        <v>0</v>
      </c>
      <c r="J6" s="13">
        <f>SUMIFS(emeliyyatlar[Məbləğ],emeliyyatlar[Dr desc],plan[[#This Row],[Hesablar planı]],emeliyyatlar[Əməliyyat tarixi],"&lt;="&amp;EOMONTH(J$1,1),emeliyyatlar[Əməliyyat tarixi],"&gt;="&amp;J$1)</f>
        <v>0</v>
      </c>
      <c r="K6" s="13">
        <f>SUMIFS(emeliyyatlar[Məbləğ],emeliyyatlar[Cr desc],plan[[#This Row],[Hesablar planı]],emeliyyatlar[Əməliyyat tarixi],"&lt;="&amp;EOMONTH(K$1,1),emeliyyatlar[Əməliyyat tarixi],"&gt;="&amp;K$1)</f>
        <v>0</v>
      </c>
      <c r="L6" s="13">
        <f>SUMIFS(emeliyyatlar[Məbləğ],emeliyyatlar[Dr desc],plan[[#This Row],[Hesablar planı]],emeliyyatlar[Əməliyyat tarixi],"&lt;="&amp;EOMONTH(L$1,1),emeliyyatlar[Əməliyyat tarixi],"&gt;="&amp;L$1)</f>
        <v>0</v>
      </c>
      <c r="M6" s="13">
        <f>SUMIFS(emeliyyatlar[Məbləğ],emeliyyatlar[Cr desc],plan[[#This Row],[Hesablar planı]],emeliyyatlar[Əməliyyat tarixi],"&lt;="&amp;EOMONTH(M$1,1),emeliyyatlar[Əməliyyat tarixi],"&gt;="&amp;M$1)</f>
        <v>0</v>
      </c>
      <c r="N6" s="13">
        <f>SUMIFS(emeliyyatlar[Məbləğ],emeliyyatlar[Dr desc],plan[[#This Row],[Hesablar planı]],emeliyyatlar[Əməliyyat tarixi],"&lt;="&amp;EOMONTH(N$1,1),emeliyyatlar[Əməliyyat tarixi],"&gt;="&amp;N$1)</f>
        <v>0</v>
      </c>
      <c r="O6" s="13">
        <f>SUMIFS(emeliyyatlar[Məbləğ],emeliyyatlar[Cr desc],plan[[#This Row],[Hesablar planı]],emeliyyatlar[Əməliyyat tarixi],"&lt;="&amp;EOMONTH(O$1,1),emeliyyatlar[Əməliyyat tarixi],"&gt;="&amp;O$1)</f>
        <v>0</v>
      </c>
      <c r="P6" s="13">
        <f>SUMIFS(emeliyyatlar[Məbləğ],emeliyyatlar[Dr desc],plan[[#This Row],[Hesablar planı]],emeliyyatlar[Əməliyyat tarixi],"&lt;="&amp;EOMONTH(P$1,1),emeliyyatlar[Əməliyyat tarixi],"&gt;="&amp;P$1)</f>
        <v>0</v>
      </c>
      <c r="Q6" s="13">
        <f>SUMIFS(emeliyyatlar[Məbləğ],emeliyyatlar[Cr desc],plan[[#This Row],[Hesablar planı]],emeliyyatlar[Əməliyyat tarixi],"&lt;="&amp;EOMONTH(Q$1,1),emeliyyatlar[Əməliyyat tarixi],"&gt;="&amp;Q$1)</f>
        <v>0</v>
      </c>
      <c r="R6" s="13">
        <f>SUMIFS(emeliyyatlar[Məbləğ],emeliyyatlar[Dr desc],plan[[#This Row],[Hesablar planı]],emeliyyatlar[Əməliyyat tarixi],"&lt;="&amp;EOMONTH(R$1,1),emeliyyatlar[Əməliyyat tarixi],"&gt;="&amp;R$1)</f>
        <v>0</v>
      </c>
      <c r="S6" s="13">
        <f>SUMIFS(emeliyyatlar[Məbləğ],emeliyyatlar[Cr desc],plan[[#This Row],[Hesablar planı]],emeliyyatlar[Əməliyyat tarixi],"&lt;="&amp;EOMONTH(S$1,1),emeliyyatlar[Əməliyyat tarixi],"&gt;="&amp;S$1)</f>
        <v>0</v>
      </c>
      <c r="T6" s="13">
        <f>SUMIFS(emeliyyatlar[Məbləğ],emeliyyatlar[Dr desc],plan[[#This Row],[Hesablar planı]],emeliyyatlar[Əməliyyat tarixi],"&lt;="&amp;EOMONTH(T$1,1),emeliyyatlar[Əməliyyat tarixi],"&gt;="&amp;T$1)</f>
        <v>0</v>
      </c>
      <c r="U6" s="13">
        <f>SUMIFS(emeliyyatlar[Məbləğ],emeliyyatlar[Cr desc],plan[[#This Row],[Hesablar planı]],emeliyyatlar[Əməliyyat tarixi],"&lt;="&amp;EOMONTH(U$1,1),emeliyyatlar[Əməliyyat tarixi],"&gt;="&amp;U$1)</f>
        <v>0</v>
      </c>
      <c r="V6" s="13">
        <f>SUMIFS(emeliyyatlar[Məbləğ],emeliyyatlar[Dr desc],plan[[#This Row],[Hesablar planı]],emeliyyatlar[Əməliyyat tarixi],"&lt;="&amp;EOMONTH(V$1,1),emeliyyatlar[Əməliyyat tarixi],"&gt;="&amp;V$1)</f>
        <v>0</v>
      </c>
      <c r="W6" s="13">
        <f>SUMIFS(emeliyyatlar[Məbləğ],emeliyyatlar[Cr desc],plan[[#This Row],[Hesablar planı]],emeliyyatlar[Əməliyyat tarixi],"&lt;="&amp;EOMONTH(W$1,1),emeliyyatlar[Əməliyyat tarixi],"&gt;="&amp;W$1)</f>
        <v>0</v>
      </c>
      <c r="X6" s="13">
        <f>SUMIFS(emeliyyatlar[Məbləğ],emeliyyatlar[Dr desc],plan[[#This Row],[Hesablar planı]],emeliyyatlar[Əməliyyat tarixi],"&lt;="&amp;EOMONTH(X$1,1),emeliyyatlar[Əməliyyat tarixi],"&gt;="&amp;X$1)</f>
        <v>0</v>
      </c>
      <c r="Y6" s="13">
        <f>SUMIFS(emeliyyatlar[Məbləğ],emeliyyatlar[Cr desc],plan[[#This Row],[Hesablar planı]],emeliyyatlar[Əməliyyat tarixi],"&lt;="&amp;EOMONTH(Y$1,1),emeliyyatlar[Əməliyyat tarixi],"&gt;="&amp;Y$1)</f>
        <v>0</v>
      </c>
      <c r="Z6" s="13">
        <f>SUMIFS(emeliyyatlar[Məbləğ],emeliyyatlar[Dr desc],plan[[#This Row],[Hesablar planı]],emeliyyatlar[Əməliyyat tarixi],"&lt;="&amp;EOMONTH(Z$1,1),emeliyyatlar[Əməliyyat tarixi],"&gt;="&amp;Z$1)</f>
        <v>0</v>
      </c>
      <c r="AA6" s="13">
        <f>SUMIFS(emeliyyatlar[Məbləğ],emeliyyatlar[Cr desc],plan[[#This Row],[Hesablar planı]],emeliyyatlar[Əməliyyat tarixi],"&lt;="&amp;EOMONTH(AA$1,1),emeliyyatlar[Əməliyyat tarixi],"&gt;="&amp;AA$1)</f>
        <v>0</v>
      </c>
      <c r="AB6" s="13">
        <f>SUMIFS(emeliyyatlar[Məbləğ],emeliyyatlar[Dr desc],plan[[#This Row],[Hesablar planı]],emeliyyatlar[Əməliyyat tarixi],"&lt;="&amp;EOMONTH(AB$1,1),emeliyyatlar[Əməliyyat tarixi],"&gt;="&amp;AB$1)</f>
        <v>0</v>
      </c>
      <c r="AC6" s="13">
        <f>SUMIFS(emeliyyatlar[Məbləğ],emeliyyatlar[Cr desc],plan[[#This Row],[Hesablar planı]],emeliyyatlar[Əməliyyat tarixi],"&lt;="&amp;EOMONTH(AC$1,1),emeliyyatlar[Əməliyyat tarixi],"&gt;="&amp;AC$1)</f>
        <v>0</v>
      </c>
      <c r="AD6" s="13">
        <f t="shared" si="0"/>
        <v>600</v>
      </c>
      <c r="AE6" s="13">
        <f t="shared" si="1"/>
        <v>0</v>
      </c>
      <c r="AF6" s="14">
        <f>IF(plan[[#This Row],[Sign]]=1,plan[[#This Row],[Dr-Əvvələ qalıq]]+plan[[#This Row],[Dr-Cəmi dövriyyə]]-plan[[#This Row],[Cr-Cəmi dövriyyə]],0)</f>
        <v>600</v>
      </c>
      <c r="AG6" s="14">
        <f>IF(plan[[#This Row],[Sign]]=-1,plan[[#This Row],[Dr-Sona qalıq]]+plan[[#This Row],[Cr-Cəmi dövriyyə]]-plan[[#This Row],[Dr-Cəmi dövriyyə]],0)</f>
        <v>0</v>
      </c>
    </row>
    <row r="7" spans="1:33" x14ac:dyDescent="0.25">
      <c r="A7" s="5">
        <v>62</v>
      </c>
      <c r="B7" s="1" t="s">
        <v>17</v>
      </c>
      <c r="C7" s="5">
        <v>1</v>
      </c>
      <c r="D7" s="9">
        <v>0</v>
      </c>
      <c r="E7" s="9">
        <v>0</v>
      </c>
      <c r="F7" s="13">
        <f>SUMIFS(emeliyyatlar[Məbləğ],emeliyyatlar[Dr desc],plan[[#This Row],[Hesablar planı]],emeliyyatlar[Əməliyyat tarixi],"&lt;="&amp;EOMONTH(F$1,1),emeliyyatlar[Əməliyyat tarixi],"&gt;="&amp;F$1)</f>
        <v>0</v>
      </c>
      <c r="G7" s="13">
        <f>SUMIFS(emeliyyatlar[Məbləğ],emeliyyatlar[Cr desc],plan[[#This Row],[Hesablar planı]],emeliyyatlar[Əməliyyat tarixi],"&lt;="&amp;EOMONTH(G$1,1),emeliyyatlar[Əməliyyat tarixi],"&gt;="&amp;G$1)</f>
        <v>0</v>
      </c>
      <c r="H7" s="13">
        <f>SUMIFS(emeliyyatlar[Məbləğ],emeliyyatlar[Dr desc],plan[[#This Row],[Hesablar planı]],emeliyyatlar[Əməliyyat tarixi],"&lt;="&amp;EOMONTH(H$1,1),emeliyyatlar[Əməliyyat tarixi],"&gt;="&amp;H$1)</f>
        <v>0</v>
      </c>
      <c r="I7" s="13">
        <f>SUMIFS(emeliyyatlar[Məbləğ],emeliyyatlar[Cr desc],plan[[#This Row],[Hesablar planı]],emeliyyatlar[Əməliyyat tarixi],"&lt;="&amp;EOMONTH(I$1,1),emeliyyatlar[Əməliyyat tarixi],"&gt;="&amp;I$1)</f>
        <v>0</v>
      </c>
      <c r="J7" s="13">
        <f>SUMIFS(emeliyyatlar[Məbləğ],emeliyyatlar[Dr desc],plan[[#This Row],[Hesablar planı]],emeliyyatlar[Əməliyyat tarixi],"&lt;="&amp;EOMONTH(J$1,1),emeliyyatlar[Əməliyyat tarixi],"&gt;="&amp;J$1)</f>
        <v>0</v>
      </c>
      <c r="K7" s="13">
        <f>SUMIFS(emeliyyatlar[Məbləğ],emeliyyatlar[Cr desc],plan[[#This Row],[Hesablar planı]],emeliyyatlar[Əməliyyat tarixi],"&lt;="&amp;EOMONTH(K$1,1),emeliyyatlar[Əməliyyat tarixi],"&gt;="&amp;K$1)</f>
        <v>0</v>
      </c>
      <c r="L7" s="13">
        <f>SUMIFS(emeliyyatlar[Məbləğ],emeliyyatlar[Dr desc],plan[[#This Row],[Hesablar planı]],emeliyyatlar[Əməliyyat tarixi],"&lt;="&amp;EOMONTH(L$1,1),emeliyyatlar[Əməliyyat tarixi],"&gt;="&amp;L$1)</f>
        <v>0</v>
      </c>
      <c r="M7" s="13">
        <f>SUMIFS(emeliyyatlar[Məbləğ],emeliyyatlar[Cr desc],plan[[#This Row],[Hesablar planı]],emeliyyatlar[Əməliyyat tarixi],"&lt;="&amp;EOMONTH(M$1,1),emeliyyatlar[Əməliyyat tarixi],"&gt;="&amp;M$1)</f>
        <v>0</v>
      </c>
      <c r="N7" s="13">
        <f>SUMIFS(emeliyyatlar[Məbləğ],emeliyyatlar[Dr desc],plan[[#This Row],[Hesablar planı]],emeliyyatlar[Əməliyyat tarixi],"&lt;="&amp;EOMONTH(N$1,1),emeliyyatlar[Əməliyyat tarixi],"&gt;="&amp;N$1)</f>
        <v>0</v>
      </c>
      <c r="O7" s="13">
        <f>SUMIFS(emeliyyatlar[Məbləğ],emeliyyatlar[Cr desc],plan[[#This Row],[Hesablar planı]],emeliyyatlar[Əməliyyat tarixi],"&lt;="&amp;EOMONTH(O$1,1),emeliyyatlar[Əməliyyat tarixi],"&gt;="&amp;O$1)</f>
        <v>0</v>
      </c>
      <c r="P7" s="13">
        <f>SUMIFS(emeliyyatlar[Məbləğ],emeliyyatlar[Dr desc],plan[[#This Row],[Hesablar planı]],emeliyyatlar[Əməliyyat tarixi],"&lt;="&amp;EOMONTH(P$1,1),emeliyyatlar[Əməliyyat tarixi],"&gt;="&amp;P$1)</f>
        <v>0</v>
      </c>
      <c r="Q7" s="13">
        <f>SUMIFS(emeliyyatlar[Məbləğ],emeliyyatlar[Cr desc],plan[[#This Row],[Hesablar planı]],emeliyyatlar[Əməliyyat tarixi],"&lt;="&amp;EOMONTH(Q$1,1),emeliyyatlar[Əməliyyat tarixi],"&gt;="&amp;Q$1)</f>
        <v>0</v>
      </c>
      <c r="R7" s="13">
        <f>SUMIFS(emeliyyatlar[Məbləğ],emeliyyatlar[Dr desc],plan[[#This Row],[Hesablar planı]],emeliyyatlar[Əməliyyat tarixi],"&lt;="&amp;EOMONTH(R$1,1),emeliyyatlar[Əməliyyat tarixi],"&gt;="&amp;R$1)</f>
        <v>0</v>
      </c>
      <c r="S7" s="13">
        <f>SUMIFS(emeliyyatlar[Məbləğ],emeliyyatlar[Cr desc],plan[[#This Row],[Hesablar planı]],emeliyyatlar[Əməliyyat tarixi],"&lt;="&amp;EOMONTH(S$1,1),emeliyyatlar[Əməliyyat tarixi],"&gt;="&amp;S$1)</f>
        <v>0</v>
      </c>
      <c r="T7" s="13">
        <f>SUMIFS(emeliyyatlar[Məbləğ],emeliyyatlar[Dr desc],plan[[#This Row],[Hesablar planı]],emeliyyatlar[Əməliyyat tarixi],"&lt;="&amp;EOMONTH(T$1,1),emeliyyatlar[Əməliyyat tarixi],"&gt;="&amp;T$1)</f>
        <v>0</v>
      </c>
      <c r="U7" s="13">
        <f>SUMIFS(emeliyyatlar[Məbləğ],emeliyyatlar[Cr desc],plan[[#This Row],[Hesablar planı]],emeliyyatlar[Əməliyyat tarixi],"&lt;="&amp;EOMONTH(U$1,1),emeliyyatlar[Əməliyyat tarixi],"&gt;="&amp;U$1)</f>
        <v>0</v>
      </c>
      <c r="V7" s="13">
        <f>SUMIFS(emeliyyatlar[Məbləğ],emeliyyatlar[Dr desc],plan[[#This Row],[Hesablar planı]],emeliyyatlar[Əməliyyat tarixi],"&lt;="&amp;EOMONTH(V$1,1),emeliyyatlar[Əməliyyat tarixi],"&gt;="&amp;V$1)</f>
        <v>0</v>
      </c>
      <c r="W7" s="13">
        <f>SUMIFS(emeliyyatlar[Məbləğ],emeliyyatlar[Cr desc],plan[[#This Row],[Hesablar planı]],emeliyyatlar[Əməliyyat tarixi],"&lt;="&amp;EOMONTH(W$1,1),emeliyyatlar[Əməliyyat tarixi],"&gt;="&amp;W$1)</f>
        <v>0</v>
      </c>
      <c r="X7" s="13">
        <f>SUMIFS(emeliyyatlar[Məbləğ],emeliyyatlar[Dr desc],plan[[#This Row],[Hesablar planı]],emeliyyatlar[Əməliyyat tarixi],"&lt;="&amp;EOMONTH(X$1,1),emeliyyatlar[Əməliyyat tarixi],"&gt;="&amp;X$1)</f>
        <v>0</v>
      </c>
      <c r="Y7" s="13">
        <f>SUMIFS(emeliyyatlar[Məbləğ],emeliyyatlar[Cr desc],plan[[#This Row],[Hesablar planı]],emeliyyatlar[Əməliyyat tarixi],"&lt;="&amp;EOMONTH(Y$1,1),emeliyyatlar[Əməliyyat tarixi],"&gt;="&amp;Y$1)</f>
        <v>0</v>
      </c>
      <c r="Z7" s="13">
        <f>SUMIFS(emeliyyatlar[Məbləğ],emeliyyatlar[Dr desc],plan[[#This Row],[Hesablar planı]],emeliyyatlar[Əməliyyat tarixi],"&lt;="&amp;EOMONTH(Z$1,1),emeliyyatlar[Əməliyyat tarixi],"&gt;="&amp;Z$1)</f>
        <v>0</v>
      </c>
      <c r="AA7" s="13">
        <f>SUMIFS(emeliyyatlar[Məbləğ],emeliyyatlar[Cr desc],plan[[#This Row],[Hesablar planı]],emeliyyatlar[Əməliyyat tarixi],"&lt;="&amp;EOMONTH(AA$1,1),emeliyyatlar[Əməliyyat tarixi],"&gt;="&amp;AA$1)</f>
        <v>0</v>
      </c>
      <c r="AB7" s="13">
        <f>SUMIFS(emeliyyatlar[Məbləğ],emeliyyatlar[Dr desc],plan[[#This Row],[Hesablar planı]],emeliyyatlar[Əməliyyat tarixi],"&lt;="&amp;EOMONTH(AB$1,1),emeliyyatlar[Əməliyyat tarixi],"&gt;="&amp;AB$1)</f>
        <v>0</v>
      </c>
      <c r="AC7" s="13">
        <f>SUMIFS(emeliyyatlar[Məbləğ],emeliyyatlar[Cr desc],plan[[#This Row],[Hesablar planı]],emeliyyatlar[Əməliyyat tarixi],"&lt;="&amp;EOMONTH(AC$1,1),emeliyyatlar[Əməliyyat tarixi],"&gt;="&amp;AC$1)</f>
        <v>0</v>
      </c>
      <c r="AD7" s="13">
        <f t="shared" si="0"/>
        <v>0</v>
      </c>
      <c r="AE7" s="13">
        <f t="shared" si="1"/>
        <v>0</v>
      </c>
      <c r="AF7" s="14">
        <f>IF(plan[[#This Row],[Sign]]=1,plan[[#This Row],[Dr-Əvvələ qalıq]]+plan[[#This Row],[Dr-Cəmi dövriyyə]]-plan[[#This Row],[Cr-Cəmi dövriyyə]],0)</f>
        <v>0</v>
      </c>
      <c r="AG7" s="14">
        <f>IF(plan[[#This Row],[Sign]]=-1,plan[[#This Row],[Dr-Sona qalıq]]+plan[[#This Row],[Cr-Cəmi dövriyyə]]-plan[[#This Row],[Dr-Cəmi dövriyyə]],0)</f>
        <v>0</v>
      </c>
    </row>
    <row r="8" spans="1:33" x14ac:dyDescent="0.25">
      <c r="A8" s="5">
        <v>10</v>
      </c>
      <c r="B8" s="1" t="s">
        <v>18</v>
      </c>
      <c r="C8" s="5">
        <v>1</v>
      </c>
      <c r="D8" s="9">
        <v>0</v>
      </c>
      <c r="E8" s="9">
        <v>0</v>
      </c>
      <c r="F8" s="13">
        <f>SUMIFS(emeliyyatlar[Məbləğ],emeliyyatlar[Dr desc],plan[[#This Row],[Hesablar planı]],emeliyyatlar[Əməliyyat tarixi],"&lt;="&amp;EOMONTH(F$1,1),emeliyyatlar[Əməliyyat tarixi],"&gt;="&amp;F$1)</f>
        <v>0</v>
      </c>
      <c r="G8" s="13">
        <f>SUMIFS(emeliyyatlar[Məbləğ],emeliyyatlar[Cr desc],plan[[#This Row],[Hesablar planı]],emeliyyatlar[Əməliyyat tarixi],"&lt;="&amp;EOMONTH(G$1,1),emeliyyatlar[Əməliyyat tarixi],"&gt;="&amp;G$1)</f>
        <v>0</v>
      </c>
      <c r="H8" s="13">
        <f>SUMIFS(emeliyyatlar[Məbləğ],emeliyyatlar[Dr desc],plan[[#This Row],[Hesablar planı]],emeliyyatlar[Əməliyyat tarixi],"&lt;="&amp;EOMONTH(H$1,1),emeliyyatlar[Əməliyyat tarixi],"&gt;="&amp;H$1)</f>
        <v>0</v>
      </c>
      <c r="I8" s="13">
        <f>SUMIFS(emeliyyatlar[Məbləğ],emeliyyatlar[Cr desc],plan[[#This Row],[Hesablar planı]],emeliyyatlar[Əməliyyat tarixi],"&lt;="&amp;EOMONTH(I$1,1),emeliyyatlar[Əməliyyat tarixi],"&gt;="&amp;I$1)</f>
        <v>0</v>
      </c>
      <c r="J8" s="13">
        <f>SUMIFS(emeliyyatlar[Məbləğ],emeliyyatlar[Dr desc],plan[[#This Row],[Hesablar planı]],emeliyyatlar[Əməliyyat tarixi],"&lt;="&amp;EOMONTH(J$1,1),emeliyyatlar[Əməliyyat tarixi],"&gt;="&amp;J$1)</f>
        <v>0</v>
      </c>
      <c r="K8" s="13">
        <f>SUMIFS(emeliyyatlar[Məbləğ],emeliyyatlar[Cr desc],plan[[#This Row],[Hesablar planı]],emeliyyatlar[Əməliyyat tarixi],"&lt;="&amp;EOMONTH(K$1,1),emeliyyatlar[Əməliyyat tarixi],"&gt;="&amp;K$1)</f>
        <v>0</v>
      </c>
      <c r="L8" s="13">
        <f>SUMIFS(emeliyyatlar[Məbləğ],emeliyyatlar[Dr desc],plan[[#This Row],[Hesablar planı]],emeliyyatlar[Əməliyyat tarixi],"&lt;="&amp;EOMONTH(L$1,1),emeliyyatlar[Əməliyyat tarixi],"&gt;="&amp;L$1)</f>
        <v>0</v>
      </c>
      <c r="M8" s="13">
        <f>SUMIFS(emeliyyatlar[Məbləğ],emeliyyatlar[Cr desc],plan[[#This Row],[Hesablar planı]],emeliyyatlar[Əməliyyat tarixi],"&lt;="&amp;EOMONTH(M$1,1),emeliyyatlar[Əməliyyat tarixi],"&gt;="&amp;M$1)</f>
        <v>0</v>
      </c>
      <c r="N8" s="13">
        <f>SUMIFS(emeliyyatlar[Məbləğ],emeliyyatlar[Dr desc],plan[[#This Row],[Hesablar planı]],emeliyyatlar[Əməliyyat tarixi],"&lt;="&amp;EOMONTH(N$1,1),emeliyyatlar[Əməliyyat tarixi],"&gt;="&amp;N$1)</f>
        <v>0</v>
      </c>
      <c r="O8" s="13">
        <f>SUMIFS(emeliyyatlar[Məbləğ],emeliyyatlar[Cr desc],plan[[#This Row],[Hesablar planı]],emeliyyatlar[Əməliyyat tarixi],"&lt;="&amp;EOMONTH(O$1,1),emeliyyatlar[Əməliyyat tarixi],"&gt;="&amp;O$1)</f>
        <v>0</v>
      </c>
      <c r="P8" s="13">
        <f>SUMIFS(emeliyyatlar[Məbləğ],emeliyyatlar[Dr desc],plan[[#This Row],[Hesablar planı]],emeliyyatlar[Əməliyyat tarixi],"&lt;="&amp;EOMONTH(P$1,1),emeliyyatlar[Əməliyyat tarixi],"&gt;="&amp;P$1)</f>
        <v>0</v>
      </c>
      <c r="Q8" s="13">
        <f>SUMIFS(emeliyyatlar[Məbləğ],emeliyyatlar[Cr desc],plan[[#This Row],[Hesablar planı]],emeliyyatlar[Əməliyyat tarixi],"&lt;="&amp;EOMONTH(Q$1,1),emeliyyatlar[Əməliyyat tarixi],"&gt;="&amp;Q$1)</f>
        <v>0</v>
      </c>
      <c r="R8" s="13">
        <f>SUMIFS(emeliyyatlar[Məbləğ],emeliyyatlar[Dr desc],plan[[#This Row],[Hesablar planı]],emeliyyatlar[Əməliyyat tarixi],"&lt;="&amp;EOMONTH(R$1,1),emeliyyatlar[Əməliyyat tarixi],"&gt;="&amp;R$1)</f>
        <v>0</v>
      </c>
      <c r="S8" s="13">
        <f>SUMIFS(emeliyyatlar[Məbləğ],emeliyyatlar[Cr desc],plan[[#This Row],[Hesablar planı]],emeliyyatlar[Əməliyyat tarixi],"&lt;="&amp;EOMONTH(S$1,1),emeliyyatlar[Əməliyyat tarixi],"&gt;="&amp;S$1)</f>
        <v>0</v>
      </c>
      <c r="T8" s="13">
        <f>SUMIFS(emeliyyatlar[Məbləğ],emeliyyatlar[Dr desc],plan[[#This Row],[Hesablar planı]],emeliyyatlar[Əməliyyat tarixi],"&lt;="&amp;EOMONTH(T$1,1),emeliyyatlar[Əməliyyat tarixi],"&gt;="&amp;T$1)</f>
        <v>0</v>
      </c>
      <c r="U8" s="13">
        <f>SUMIFS(emeliyyatlar[Məbləğ],emeliyyatlar[Cr desc],plan[[#This Row],[Hesablar planı]],emeliyyatlar[Əməliyyat tarixi],"&lt;="&amp;EOMONTH(U$1,1),emeliyyatlar[Əməliyyat tarixi],"&gt;="&amp;U$1)</f>
        <v>0</v>
      </c>
      <c r="V8" s="13">
        <f>SUMIFS(emeliyyatlar[Məbləğ],emeliyyatlar[Dr desc],plan[[#This Row],[Hesablar planı]],emeliyyatlar[Əməliyyat tarixi],"&lt;="&amp;EOMONTH(V$1,1),emeliyyatlar[Əməliyyat tarixi],"&gt;="&amp;V$1)</f>
        <v>0</v>
      </c>
      <c r="W8" s="13">
        <f>SUMIFS(emeliyyatlar[Məbləğ],emeliyyatlar[Cr desc],plan[[#This Row],[Hesablar planı]],emeliyyatlar[Əməliyyat tarixi],"&lt;="&amp;EOMONTH(W$1,1),emeliyyatlar[Əməliyyat tarixi],"&gt;="&amp;W$1)</f>
        <v>0</v>
      </c>
      <c r="X8" s="13">
        <f>SUMIFS(emeliyyatlar[Məbləğ],emeliyyatlar[Dr desc],plan[[#This Row],[Hesablar planı]],emeliyyatlar[Əməliyyat tarixi],"&lt;="&amp;EOMONTH(X$1,1),emeliyyatlar[Əməliyyat tarixi],"&gt;="&amp;X$1)</f>
        <v>0</v>
      </c>
      <c r="Y8" s="13">
        <f>SUMIFS(emeliyyatlar[Məbləğ],emeliyyatlar[Cr desc],plan[[#This Row],[Hesablar planı]],emeliyyatlar[Əməliyyat tarixi],"&lt;="&amp;EOMONTH(Y$1,1),emeliyyatlar[Əməliyyat tarixi],"&gt;="&amp;Y$1)</f>
        <v>0</v>
      </c>
      <c r="Z8" s="13">
        <f>SUMIFS(emeliyyatlar[Məbləğ],emeliyyatlar[Dr desc],plan[[#This Row],[Hesablar planı]],emeliyyatlar[Əməliyyat tarixi],"&lt;="&amp;EOMONTH(Z$1,1),emeliyyatlar[Əməliyyat tarixi],"&gt;="&amp;Z$1)</f>
        <v>0</v>
      </c>
      <c r="AA8" s="13">
        <f>SUMIFS(emeliyyatlar[Məbləğ],emeliyyatlar[Cr desc],plan[[#This Row],[Hesablar planı]],emeliyyatlar[Əməliyyat tarixi],"&lt;="&amp;EOMONTH(AA$1,1),emeliyyatlar[Əməliyyat tarixi],"&gt;="&amp;AA$1)</f>
        <v>0</v>
      </c>
      <c r="AB8" s="13">
        <f>SUMIFS(emeliyyatlar[Məbləğ],emeliyyatlar[Dr desc],plan[[#This Row],[Hesablar planı]],emeliyyatlar[Əməliyyat tarixi],"&lt;="&amp;EOMONTH(AB$1,1),emeliyyatlar[Əməliyyat tarixi],"&gt;="&amp;AB$1)</f>
        <v>0</v>
      </c>
      <c r="AC8" s="13">
        <f>SUMIFS(emeliyyatlar[Məbləğ],emeliyyatlar[Cr desc],plan[[#This Row],[Hesablar planı]],emeliyyatlar[Əməliyyat tarixi],"&lt;="&amp;EOMONTH(AC$1,1),emeliyyatlar[Əməliyyat tarixi],"&gt;="&amp;AC$1)</f>
        <v>0</v>
      </c>
      <c r="AD8" s="13">
        <f t="shared" si="0"/>
        <v>0</v>
      </c>
      <c r="AE8" s="13">
        <f t="shared" si="1"/>
        <v>0</v>
      </c>
      <c r="AF8" s="14">
        <f>IF(plan[[#This Row],[Sign]]=1,plan[[#This Row],[Dr-Əvvələ qalıq]]+plan[[#This Row],[Dr-Cəmi dövriyyə]]-plan[[#This Row],[Cr-Cəmi dövriyyə]],0)</f>
        <v>0</v>
      </c>
      <c r="AG8" s="14">
        <f>IF(plan[[#This Row],[Sign]]=-1,plan[[#This Row],[Dr-Sona qalıq]]+plan[[#This Row],[Cr-Cəmi dövriyyə]]-plan[[#This Row],[Dr-Cəmi dövriyyə]],0)</f>
        <v>0</v>
      </c>
    </row>
    <row r="9" spans="1:33" x14ac:dyDescent="0.25">
      <c r="A9" s="7">
        <v>40</v>
      </c>
      <c r="B9" s="1" t="s">
        <v>19</v>
      </c>
      <c r="C9" s="5">
        <v>1</v>
      </c>
      <c r="D9" s="9">
        <v>0</v>
      </c>
      <c r="E9" s="9">
        <v>0</v>
      </c>
      <c r="F9" s="13">
        <f>SUMIFS(emeliyyatlar[Məbləğ],emeliyyatlar[Dr desc],plan[[#This Row],[Hesablar planı]],emeliyyatlar[Əməliyyat tarixi],"&lt;="&amp;EOMONTH(F$1,1),emeliyyatlar[Əməliyyat tarixi],"&gt;="&amp;F$1)</f>
        <v>0</v>
      </c>
      <c r="G9" s="13">
        <f>SUMIFS(emeliyyatlar[Məbləğ],emeliyyatlar[Cr desc],plan[[#This Row],[Hesablar planı]],emeliyyatlar[Əməliyyat tarixi],"&lt;="&amp;EOMONTH(G$1,1),emeliyyatlar[Əməliyyat tarixi],"&gt;="&amp;G$1)</f>
        <v>0</v>
      </c>
      <c r="H9" s="13">
        <f>SUMIFS(emeliyyatlar[Məbləğ],emeliyyatlar[Dr desc],plan[[#This Row],[Hesablar planı]],emeliyyatlar[Əməliyyat tarixi],"&lt;="&amp;EOMONTH(H$1,1),emeliyyatlar[Əməliyyat tarixi],"&gt;="&amp;H$1)</f>
        <v>0</v>
      </c>
      <c r="I9" s="13">
        <f>SUMIFS(emeliyyatlar[Məbləğ],emeliyyatlar[Cr desc],plan[[#This Row],[Hesablar planı]],emeliyyatlar[Əməliyyat tarixi],"&lt;="&amp;EOMONTH(I$1,1),emeliyyatlar[Əməliyyat tarixi],"&gt;="&amp;I$1)</f>
        <v>0</v>
      </c>
      <c r="J9" s="13">
        <f>SUMIFS(emeliyyatlar[Məbləğ],emeliyyatlar[Dr desc],plan[[#This Row],[Hesablar planı]],emeliyyatlar[Əməliyyat tarixi],"&lt;="&amp;EOMONTH(J$1,1),emeliyyatlar[Əməliyyat tarixi],"&gt;="&amp;J$1)</f>
        <v>0</v>
      </c>
      <c r="K9" s="13">
        <f>SUMIFS(emeliyyatlar[Məbləğ],emeliyyatlar[Cr desc],plan[[#This Row],[Hesablar planı]],emeliyyatlar[Əməliyyat tarixi],"&lt;="&amp;EOMONTH(K$1,1),emeliyyatlar[Əməliyyat tarixi],"&gt;="&amp;K$1)</f>
        <v>0</v>
      </c>
      <c r="L9" s="13">
        <f>SUMIFS(emeliyyatlar[Məbləğ],emeliyyatlar[Dr desc],plan[[#This Row],[Hesablar planı]],emeliyyatlar[Əməliyyat tarixi],"&lt;="&amp;EOMONTH(L$1,1),emeliyyatlar[Əməliyyat tarixi],"&gt;="&amp;L$1)</f>
        <v>0</v>
      </c>
      <c r="M9" s="13">
        <f>SUMIFS(emeliyyatlar[Məbləğ],emeliyyatlar[Cr desc],plan[[#This Row],[Hesablar planı]],emeliyyatlar[Əməliyyat tarixi],"&lt;="&amp;EOMONTH(M$1,1),emeliyyatlar[Əməliyyat tarixi],"&gt;="&amp;M$1)</f>
        <v>0</v>
      </c>
      <c r="N9" s="13">
        <f>SUMIFS(emeliyyatlar[Məbləğ],emeliyyatlar[Dr desc],plan[[#This Row],[Hesablar planı]],emeliyyatlar[Əməliyyat tarixi],"&lt;="&amp;EOMONTH(N$1,1),emeliyyatlar[Əməliyyat tarixi],"&gt;="&amp;N$1)</f>
        <v>0</v>
      </c>
      <c r="O9" s="13">
        <f>SUMIFS(emeliyyatlar[Məbləğ],emeliyyatlar[Cr desc],plan[[#This Row],[Hesablar planı]],emeliyyatlar[Əməliyyat tarixi],"&lt;="&amp;EOMONTH(O$1,1),emeliyyatlar[Əməliyyat tarixi],"&gt;="&amp;O$1)</f>
        <v>0</v>
      </c>
      <c r="P9" s="13">
        <f>SUMIFS(emeliyyatlar[Məbləğ],emeliyyatlar[Dr desc],plan[[#This Row],[Hesablar planı]],emeliyyatlar[Əməliyyat tarixi],"&lt;="&amp;EOMONTH(P$1,1),emeliyyatlar[Əməliyyat tarixi],"&gt;="&amp;P$1)</f>
        <v>0</v>
      </c>
      <c r="Q9" s="13">
        <f>SUMIFS(emeliyyatlar[Məbləğ],emeliyyatlar[Cr desc],plan[[#This Row],[Hesablar planı]],emeliyyatlar[Əməliyyat tarixi],"&lt;="&amp;EOMONTH(Q$1,1),emeliyyatlar[Əməliyyat tarixi],"&gt;="&amp;Q$1)</f>
        <v>0</v>
      </c>
      <c r="R9" s="13">
        <f>SUMIFS(emeliyyatlar[Məbləğ],emeliyyatlar[Dr desc],plan[[#This Row],[Hesablar planı]],emeliyyatlar[Əməliyyat tarixi],"&lt;="&amp;EOMONTH(R$1,1),emeliyyatlar[Əməliyyat tarixi],"&gt;="&amp;R$1)</f>
        <v>0</v>
      </c>
      <c r="S9" s="13">
        <f>SUMIFS(emeliyyatlar[Məbləğ],emeliyyatlar[Cr desc],plan[[#This Row],[Hesablar planı]],emeliyyatlar[Əməliyyat tarixi],"&lt;="&amp;EOMONTH(S$1,1),emeliyyatlar[Əməliyyat tarixi],"&gt;="&amp;S$1)</f>
        <v>0</v>
      </c>
      <c r="T9" s="13">
        <f>SUMIFS(emeliyyatlar[Məbləğ],emeliyyatlar[Dr desc],plan[[#This Row],[Hesablar planı]],emeliyyatlar[Əməliyyat tarixi],"&lt;="&amp;EOMONTH(T$1,1),emeliyyatlar[Əməliyyat tarixi],"&gt;="&amp;T$1)</f>
        <v>0</v>
      </c>
      <c r="U9" s="13">
        <f>SUMIFS(emeliyyatlar[Məbləğ],emeliyyatlar[Cr desc],plan[[#This Row],[Hesablar planı]],emeliyyatlar[Əməliyyat tarixi],"&lt;="&amp;EOMONTH(U$1,1),emeliyyatlar[Əməliyyat tarixi],"&gt;="&amp;U$1)</f>
        <v>0</v>
      </c>
      <c r="V9" s="13">
        <f>SUMIFS(emeliyyatlar[Məbləğ],emeliyyatlar[Dr desc],plan[[#This Row],[Hesablar planı]],emeliyyatlar[Əməliyyat tarixi],"&lt;="&amp;EOMONTH(V$1,1),emeliyyatlar[Əməliyyat tarixi],"&gt;="&amp;V$1)</f>
        <v>0</v>
      </c>
      <c r="W9" s="13">
        <f>SUMIFS(emeliyyatlar[Məbləğ],emeliyyatlar[Cr desc],plan[[#This Row],[Hesablar planı]],emeliyyatlar[Əməliyyat tarixi],"&lt;="&amp;EOMONTH(W$1,1),emeliyyatlar[Əməliyyat tarixi],"&gt;="&amp;W$1)</f>
        <v>0</v>
      </c>
      <c r="X9" s="13">
        <f>SUMIFS(emeliyyatlar[Məbləğ],emeliyyatlar[Dr desc],plan[[#This Row],[Hesablar planı]],emeliyyatlar[Əməliyyat tarixi],"&lt;="&amp;EOMONTH(X$1,1),emeliyyatlar[Əməliyyat tarixi],"&gt;="&amp;X$1)</f>
        <v>0</v>
      </c>
      <c r="Y9" s="13">
        <f>SUMIFS(emeliyyatlar[Məbləğ],emeliyyatlar[Cr desc],plan[[#This Row],[Hesablar planı]],emeliyyatlar[Əməliyyat tarixi],"&lt;="&amp;EOMONTH(Y$1,1),emeliyyatlar[Əməliyyat tarixi],"&gt;="&amp;Y$1)</f>
        <v>0</v>
      </c>
      <c r="Z9" s="13">
        <f>SUMIFS(emeliyyatlar[Məbləğ],emeliyyatlar[Dr desc],plan[[#This Row],[Hesablar planı]],emeliyyatlar[Əməliyyat tarixi],"&lt;="&amp;EOMONTH(Z$1,1),emeliyyatlar[Əməliyyat tarixi],"&gt;="&amp;Z$1)</f>
        <v>0</v>
      </c>
      <c r="AA9" s="13">
        <f>SUMIFS(emeliyyatlar[Məbləğ],emeliyyatlar[Cr desc],plan[[#This Row],[Hesablar planı]],emeliyyatlar[Əməliyyat tarixi],"&lt;="&amp;EOMONTH(AA$1,1),emeliyyatlar[Əməliyyat tarixi],"&gt;="&amp;AA$1)</f>
        <v>0</v>
      </c>
      <c r="AB9" s="13">
        <f>SUMIFS(emeliyyatlar[Məbləğ],emeliyyatlar[Dr desc],plan[[#This Row],[Hesablar planı]],emeliyyatlar[Əməliyyat tarixi],"&lt;="&amp;EOMONTH(AB$1,1),emeliyyatlar[Əməliyyat tarixi],"&gt;="&amp;AB$1)</f>
        <v>0</v>
      </c>
      <c r="AC9" s="13">
        <f>SUMIFS(emeliyyatlar[Məbləğ],emeliyyatlar[Cr desc],plan[[#This Row],[Hesablar planı]],emeliyyatlar[Əməliyyat tarixi],"&lt;="&amp;EOMONTH(AC$1,1),emeliyyatlar[Əməliyyat tarixi],"&gt;="&amp;AC$1)</f>
        <v>0</v>
      </c>
      <c r="AD9" s="13">
        <f t="shared" si="0"/>
        <v>0</v>
      </c>
      <c r="AE9" s="13">
        <f t="shared" si="1"/>
        <v>0</v>
      </c>
      <c r="AF9" s="14">
        <f>IF(plan[[#This Row],[Sign]]=1,plan[[#This Row],[Dr-Əvvələ qalıq]]+plan[[#This Row],[Dr-Cəmi dövriyyə]]-plan[[#This Row],[Cr-Cəmi dövriyyə]],0)</f>
        <v>0</v>
      </c>
      <c r="AG9" s="14">
        <f>IF(plan[[#This Row],[Sign]]=-1,plan[[#This Row],[Dr-Sona qalıq]]+plan[[#This Row],[Cr-Cəmi dövriyyə]]-plan[[#This Row],[Dr-Cəmi dövriyyə]],0)</f>
        <v>0</v>
      </c>
    </row>
    <row r="10" spans="1:33" x14ac:dyDescent="0.25">
      <c r="A10" s="8">
        <v>41</v>
      </c>
      <c r="B10" s="1" t="s">
        <v>20</v>
      </c>
      <c r="C10" s="5">
        <v>1</v>
      </c>
      <c r="D10" s="9">
        <v>0</v>
      </c>
      <c r="E10" s="9">
        <v>0</v>
      </c>
      <c r="F10" s="13">
        <f>SUMIFS(emeliyyatlar[Məbləğ],emeliyyatlar[Dr desc],plan[[#This Row],[Hesablar planı]],emeliyyatlar[Əməliyyat tarixi],"&lt;="&amp;EOMONTH(F$1,1),emeliyyatlar[Əməliyyat tarixi],"&gt;="&amp;F$1)</f>
        <v>400</v>
      </c>
      <c r="G10" s="13">
        <f>SUMIFS(emeliyyatlar[Məbləğ],emeliyyatlar[Cr desc],plan[[#This Row],[Hesablar planı]],emeliyyatlar[Əməliyyat tarixi],"&lt;="&amp;EOMONTH(G$1,1),emeliyyatlar[Əməliyyat tarixi],"&gt;="&amp;G$1)</f>
        <v>400</v>
      </c>
      <c r="H10" s="13">
        <f>SUMIFS(emeliyyatlar[Məbləğ],emeliyyatlar[Dr desc],plan[[#This Row],[Hesablar planı]],emeliyyatlar[Əməliyyat tarixi],"&lt;="&amp;EOMONTH(H$1,1),emeliyyatlar[Əməliyyat tarixi],"&gt;="&amp;H$1)</f>
        <v>0</v>
      </c>
      <c r="I10" s="13">
        <f>SUMIFS(emeliyyatlar[Məbləğ],emeliyyatlar[Cr desc],plan[[#This Row],[Hesablar planı]],emeliyyatlar[Əməliyyat tarixi],"&lt;="&amp;EOMONTH(I$1,1),emeliyyatlar[Əməliyyat tarixi],"&gt;="&amp;I$1)</f>
        <v>0</v>
      </c>
      <c r="J10" s="13">
        <f>SUMIFS(emeliyyatlar[Məbləğ],emeliyyatlar[Dr desc],plan[[#This Row],[Hesablar planı]],emeliyyatlar[Əməliyyat tarixi],"&lt;="&amp;EOMONTH(J$1,1),emeliyyatlar[Əməliyyat tarixi],"&gt;="&amp;J$1)</f>
        <v>0</v>
      </c>
      <c r="K10" s="13">
        <f>SUMIFS(emeliyyatlar[Məbləğ],emeliyyatlar[Cr desc],plan[[#This Row],[Hesablar planı]],emeliyyatlar[Əməliyyat tarixi],"&lt;="&amp;EOMONTH(K$1,1),emeliyyatlar[Əməliyyat tarixi],"&gt;="&amp;K$1)</f>
        <v>0</v>
      </c>
      <c r="L10" s="13">
        <f>SUMIFS(emeliyyatlar[Məbləğ],emeliyyatlar[Dr desc],plan[[#This Row],[Hesablar planı]],emeliyyatlar[Əməliyyat tarixi],"&lt;="&amp;EOMONTH(L$1,1),emeliyyatlar[Əməliyyat tarixi],"&gt;="&amp;L$1)</f>
        <v>0</v>
      </c>
      <c r="M10" s="13">
        <f>SUMIFS(emeliyyatlar[Məbləğ],emeliyyatlar[Cr desc],plan[[#This Row],[Hesablar planı]],emeliyyatlar[Əməliyyat tarixi],"&lt;="&amp;EOMONTH(M$1,1),emeliyyatlar[Əməliyyat tarixi],"&gt;="&amp;M$1)</f>
        <v>0</v>
      </c>
      <c r="N10" s="13">
        <f>SUMIFS(emeliyyatlar[Məbləğ],emeliyyatlar[Dr desc],plan[[#This Row],[Hesablar planı]],emeliyyatlar[Əməliyyat tarixi],"&lt;="&amp;EOMONTH(N$1,1),emeliyyatlar[Əməliyyat tarixi],"&gt;="&amp;N$1)</f>
        <v>0</v>
      </c>
      <c r="O10" s="13">
        <f>SUMIFS(emeliyyatlar[Məbləğ],emeliyyatlar[Cr desc],plan[[#This Row],[Hesablar planı]],emeliyyatlar[Əməliyyat tarixi],"&lt;="&amp;EOMONTH(O$1,1),emeliyyatlar[Əməliyyat tarixi],"&gt;="&amp;O$1)</f>
        <v>0</v>
      </c>
      <c r="P10" s="13">
        <f>SUMIFS(emeliyyatlar[Məbləğ],emeliyyatlar[Dr desc],plan[[#This Row],[Hesablar planı]],emeliyyatlar[Əməliyyat tarixi],"&lt;="&amp;EOMONTH(P$1,1),emeliyyatlar[Əməliyyat tarixi],"&gt;="&amp;P$1)</f>
        <v>0</v>
      </c>
      <c r="Q10" s="13">
        <f>SUMIFS(emeliyyatlar[Məbləğ],emeliyyatlar[Cr desc],plan[[#This Row],[Hesablar planı]],emeliyyatlar[Əməliyyat tarixi],"&lt;="&amp;EOMONTH(Q$1,1),emeliyyatlar[Əməliyyat tarixi],"&gt;="&amp;Q$1)</f>
        <v>0</v>
      </c>
      <c r="R10" s="13">
        <f>SUMIFS(emeliyyatlar[Məbləğ],emeliyyatlar[Dr desc],plan[[#This Row],[Hesablar planı]],emeliyyatlar[Əməliyyat tarixi],"&lt;="&amp;EOMONTH(R$1,1),emeliyyatlar[Əməliyyat tarixi],"&gt;="&amp;R$1)</f>
        <v>0</v>
      </c>
      <c r="S10" s="13">
        <f>SUMIFS(emeliyyatlar[Məbləğ],emeliyyatlar[Cr desc],plan[[#This Row],[Hesablar planı]],emeliyyatlar[Əməliyyat tarixi],"&lt;="&amp;EOMONTH(S$1,1),emeliyyatlar[Əməliyyat tarixi],"&gt;="&amp;S$1)</f>
        <v>0</v>
      </c>
      <c r="T10" s="13">
        <f>SUMIFS(emeliyyatlar[Məbləğ],emeliyyatlar[Dr desc],plan[[#This Row],[Hesablar planı]],emeliyyatlar[Əməliyyat tarixi],"&lt;="&amp;EOMONTH(T$1,1),emeliyyatlar[Əməliyyat tarixi],"&gt;="&amp;T$1)</f>
        <v>0</v>
      </c>
      <c r="U10" s="13">
        <f>SUMIFS(emeliyyatlar[Məbləğ],emeliyyatlar[Cr desc],plan[[#This Row],[Hesablar planı]],emeliyyatlar[Əməliyyat tarixi],"&lt;="&amp;EOMONTH(U$1,1),emeliyyatlar[Əməliyyat tarixi],"&gt;="&amp;U$1)</f>
        <v>0</v>
      </c>
      <c r="V10" s="13">
        <f>SUMIFS(emeliyyatlar[Məbləğ],emeliyyatlar[Dr desc],plan[[#This Row],[Hesablar planı]],emeliyyatlar[Əməliyyat tarixi],"&lt;="&amp;EOMONTH(V$1,1),emeliyyatlar[Əməliyyat tarixi],"&gt;="&amp;V$1)</f>
        <v>0</v>
      </c>
      <c r="W10" s="13">
        <f>SUMIFS(emeliyyatlar[Məbləğ],emeliyyatlar[Cr desc],plan[[#This Row],[Hesablar planı]],emeliyyatlar[Əməliyyat tarixi],"&lt;="&amp;EOMONTH(W$1,1),emeliyyatlar[Əməliyyat tarixi],"&gt;="&amp;W$1)</f>
        <v>0</v>
      </c>
      <c r="X10" s="13">
        <f>SUMIFS(emeliyyatlar[Məbləğ],emeliyyatlar[Dr desc],plan[[#This Row],[Hesablar planı]],emeliyyatlar[Əməliyyat tarixi],"&lt;="&amp;EOMONTH(X$1,1),emeliyyatlar[Əməliyyat tarixi],"&gt;="&amp;X$1)</f>
        <v>0</v>
      </c>
      <c r="Y10" s="13">
        <f>SUMIFS(emeliyyatlar[Məbləğ],emeliyyatlar[Cr desc],plan[[#This Row],[Hesablar planı]],emeliyyatlar[Əməliyyat tarixi],"&lt;="&amp;EOMONTH(Y$1,1),emeliyyatlar[Əməliyyat tarixi],"&gt;="&amp;Y$1)</f>
        <v>0</v>
      </c>
      <c r="Z10" s="13">
        <f>SUMIFS(emeliyyatlar[Məbləğ],emeliyyatlar[Dr desc],plan[[#This Row],[Hesablar planı]],emeliyyatlar[Əməliyyat tarixi],"&lt;="&amp;EOMONTH(Z$1,1),emeliyyatlar[Əməliyyat tarixi],"&gt;="&amp;Z$1)</f>
        <v>0</v>
      </c>
      <c r="AA10" s="13">
        <f>SUMIFS(emeliyyatlar[Məbləğ],emeliyyatlar[Cr desc],plan[[#This Row],[Hesablar planı]],emeliyyatlar[Əməliyyat tarixi],"&lt;="&amp;EOMONTH(AA$1,1),emeliyyatlar[Əməliyyat tarixi],"&gt;="&amp;AA$1)</f>
        <v>0</v>
      </c>
      <c r="AB10" s="13">
        <f>SUMIFS(emeliyyatlar[Məbləğ],emeliyyatlar[Dr desc],plan[[#This Row],[Hesablar planı]],emeliyyatlar[Əməliyyat tarixi],"&lt;="&amp;EOMONTH(AB$1,1),emeliyyatlar[Əməliyyat tarixi],"&gt;="&amp;AB$1)</f>
        <v>0</v>
      </c>
      <c r="AC10" s="13">
        <f>SUMIFS(emeliyyatlar[Məbləğ],emeliyyatlar[Cr desc],plan[[#This Row],[Hesablar planı]],emeliyyatlar[Əməliyyat tarixi],"&lt;="&amp;EOMONTH(AC$1,1),emeliyyatlar[Əməliyyat tarixi],"&gt;="&amp;AC$1)</f>
        <v>0</v>
      </c>
      <c r="AD10" s="13">
        <f t="shared" si="0"/>
        <v>400</v>
      </c>
      <c r="AE10" s="13">
        <f t="shared" si="1"/>
        <v>400</v>
      </c>
      <c r="AF10" s="14">
        <f>IF(plan[[#This Row],[Sign]]=1,plan[[#This Row],[Dr-Əvvələ qalıq]]+plan[[#This Row],[Dr-Cəmi dövriyyə]]-plan[[#This Row],[Cr-Cəmi dövriyyə]],0)</f>
        <v>0</v>
      </c>
      <c r="AG10" s="14">
        <f>IF(plan[[#This Row],[Sign]]=-1,plan[[#This Row],[Dr-Sona qalıq]]+plan[[#This Row],[Cr-Cəmi dövriyyə]]-plan[[#This Row],[Dr-Cəmi dövriyyə]],0)</f>
        <v>0</v>
      </c>
    </row>
    <row r="11" spans="1:33" x14ac:dyDescent="0.25">
      <c r="A11" s="8">
        <v>1.01</v>
      </c>
      <c r="B11" s="1" t="s">
        <v>24</v>
      </c>
      <c r="C11" s="5">
        <v>1</v>
      </c>
      <c r="D11" s="9">
        <v>0</v>
      </c>
      <c r="E11" s="9">
        <v>0</v>
      </c>
      <c r="F11" s="13">
        <f>SUMIFS(emeliyyatlar[Məbləğ],emeliyyatlar[Dr desc],plan[[#This Row],[Hesablar planı]],emeliyyatlar[Əməliyyat tarixi],"&lt;="&amp;EOMONTH(F$1,1),emeliyyatlar[Əməliyyat tarixi],"&gt;="&amp;F$1)</f>
        <v>0</v>
      </c>
      <c r="G11" s="13">
        <f>SUMIFS(emeliyyatlar[Məbləğ],emeliyyatlar[Cr desc],plan[[#This Row],[Hesablar planı]],emeliyyatlar[Əməliyyat tarixi],"&lt;="&amp;EOMONTH(G$1,1),emeliyyatlar[Əməliyyat tarixi],"&gt;="&amp;G$1)</f>
        <v>0</v>
      </c>
      <c r="H11" s="13">
        <f>SUMIFS(emeliyyatlar[Məbləğ],emeliyyatlar[Dr desc],plan[[#This Row],[Hesablar planı]],emeliyyatlar[Əməliyyat tarixi],"&lt;="&amp;EOMONTH(H$1,1),emeliyyatlar[Əməliyyat tarixi],"&gt;="&amp;H$1)</f>
        <v>0</v>
      </c>
      <c r="I11" s="13">
        <f>SUMIFS(emeliyyatlar[Məbləğ],emeliyyatlar[Cr desc],plan[[#This Row],[Hesablar planı]],emeliyyatlar[Əməliyyat tarixi],"&lt;="&amp;EOMONTH(I$1,1),emeliyyatlar[Əməliyyat tarixi],"&gt;="&amp;I$1)</f>
        <v>0</v>
      </c>
      <c r="J11" s="13">
        <f>SUMIFS(emeliyyatlar[Məbləğ],emeliyyatlar[Dr desc],plan[[#This Row],[Hesablar planı]],emeliyyatlar[Əməliyyat tarixi],"&lt;="&amp;EOMONTH(J$1,1),emeliyyatlar[Əməliyyat tarixi],"&gt;="&amp;J$1)</f>
        <v>0</v>
      </c>
      <c r="K11" s="13">
        <f>SUMIFS(emeliyyatlar[Məbləğ],emeliyyatlar[Cr desc],plan[[#This Row],[Hesablar planı]],emeliyyatlar[Əməliyyat tarixi],"&lt;="&amp;EOMONTH(K$1,1),emeliyyatlar[Əməliyyat tarixi],"&gt;="&amp;K$1)</f>
        <v>0</v>
      </c>
      <c r="L11" s="13">
        <f>SUMIFS(emeliyyatlar[Məbləğ],emeliyyatlar[Dr desc],plan[[#This Row],[Hesablar planı]],emeliyyatlar[Əməliyyat tarixi],"&lt;="&amp;EOMONTH(L$1,1),emeliyyatlar[Əməliyyat tarixi],"&gt;="&amp;L$1)</f>
        <v>0</v>
      </c>
      <c r="M11" s="13">
        <f>SUMIFS(emeliyyatlar[Məbləğ],emeliyyatlar[Cr desc],plan[[#This Row],[Hesablar planı]],emeliyyatlar[Əməliyyat tarixi],"&lt;="&amp;EOMONTH(M$1,1),emeliyyatlar[Əməliyyat tarixi],"&gt;="&amp;M$1)</f>
        <v>0</v>
      </c>
      <c r="N11" s="13">
        <f>SUMIFS(emeliyyatlar[Məbləğ],emeliyyatlar[Dr desc],plan[[#This Row],[Hesablar planı]],emeliyyatlar[Əməliyyat tarixi],"&lt;="&amp;EOMONTH(N$1,1),emeliyyatlar[Əməliyyat tarixi],"&gt;="&amp;N$1)</f>
        <v>0</v>
      </c>
      <c r="O11" s="13">
        <f>SUMIFS(emeliyyatlar[Məbləğ],emeliyyatlar[Cr desc],plan[[#This Row],[Hesablar planı]],emeliyyatlar[Əməliyyat tarixi],"&lt;="&amp;EOMONTH(O$1,1),emeliyyatlar[Əməliyyat tarixi],"&gt;="&amp;O$1)</f>
        <v>0</v>
      </c>
      <c r="P11" s="13">
        <f>SUMIFS(emeliyyatlar[Məbləğ],emeliyyatlar[Dr desc],plan[[#This Row],[Hesablar planı]],emeliyyatlar[Əməliyyat tarixi],"&lt;="&amp;EOMONTH(P$1,1),emeliyyatlar[Əməliyyat tarixi],"&gt;="&amp;P$1)</f>
        <v>0</v>
      </c>
      <c r="Q11" s="13">
        <f>SUMIFS(emeliyyatlar[Məbləğ],emeliyyatlar[Cr desc],plan[[#This Row],[Hesablar planı]],emeliyyatlar[Əməliyyat tarixi],"&lt;="&amp;EOMONTH(Q$1,1),emeliyyatlar[Əməliyyat tarixi],"&gt;="&amp;Q$1)</f>
        <v>0</v>
      </c>
      <c r="R11" s="13">
        <f>SUMIFS(emeliyyatlar[Məbləğ],emeliyyatlar[Dr desc],plan[[#This Row],[Hesablar planı]],emeliyyatlar[Əməliyyat tarixi],"&lt;="&amp;EOMONTH(R$1,1),emeliyyatlar[Əməliyyat tarixi],"&gt;="&amp;R$1)</f>
        <v>0</v>
      </c>
      <c r="S11" s="13">
        <f>SUMIFS(emeliyyatlar[Məbləğ],emeliyyatlar[Cr desc],plan[[#This Row],[Hesablar planı]],emeliyyatlar[Əməliyyat tarixi],"&lt;="&amp;EOMONTH(S$1,1),emeliyyatlar[Əməliyyat tarixi],"&gt;="&amp;S$1)</f>
        <v>0</v>
      </c>
      <c r="T11" s="13">
        <f>SUMIFS(emeliyyatlar[Məbləğ],emeliyyatlar[Dr desc],plan[[#This Row],[Hesablar planı]],emeliyyatlar[Əməliyyat tarixi],"&lt;="&amp;EOMONTH(T$1,1),emeliyyatlar[Əməliyyat tarixi],"&gt;="&amp;T$1)</f>
        <v>0</v>
      </c>
      <c r="U11" s="13">
        <f>SUMIFS(emeliyyatlar[Məbləğ],emeliyyatlar[Cr desc],plan[[#This Row],[Hesablar planı]],emeliyyatlar[Əməliyyat tarixi],"&lt;="&amp;EOMONTH(U$1,1),emeliyyatlar[Əməliyyat tarixi],"&gt;="&amp;U$1)</f>
        <v>0</v>
      </c>
      <c r="V11" s="13">
        <f>SUMIFS(emeliyyatlar[Məbləğ],emeliyyatlar[Dr desc],plan[[#This Row],[Hesablar planı]],emeliyyatlar[Əməliyyat tarixi],"&lt;="&amp;EOMONTH(V$1,1),emeliyyatlar[Əməliyyat tarixi],"&gt;="&amp;V$1)</f>
        <v>0</v>
      </c>
      <c r="W11" s="13">
        <f>SUMIFS(emeliyyatlar[Məbləğ],emeliyyatlar[Cr desc],plan[[#This Row],[Hesablar planı]],emeliyyatlar[Əməliyyat tarixi],"&lt;="&amp;EOMONTH(W$1,1),emeliyyatlar[Əməliyyat tarixi],"&gt;="&amp;W$1)</f>
        <v>0</v>
      </c>
      <c r="X11" s="13">
        <f>SUMIFS(emeliyyatlar[Məbləğ],emeliyyatlar[Dr desc],plan[[#This Row],[Hesablar planı]],emeliyyatlar[Əməliyyat tarixi],"&lt;="&amp;EOMONTH(X$1,1),emeliyyatlar[Əməliyyat tarixi],"&gt;="&amp;X$1)</f>
        <v>0</v>
      </c>
      <c r="Y11" s="13">
        <f>SUMIFS(emeliyyatlar[Məbləğ],emeliyyatlar[Cr desc],plan[[#This Row],[Hesablar planı]],emeliyyatlar[Əməliyyat tarixi],"&lt;="&amp;EOMONTH(Y$1,1),emeliyyatlar[Əməliyyat tarixi],"&gt;="&amp;Y$1)</f>
        <v>0</v>
      </c>
      <c r="Z11" s="13">
        <f>SUMIFS(emeliyyatlar[Məbləğ],emeliyyatlar[Dr desc],plan[[#This Row],[Hesablar planı]],emeliyyatlar[Əməliyyat tarixi],"&lt;="&amp;EOMONTH(Z$1,1),emeliyyatlar[Əməliyyat tarixi],"&gt;="&amp;Z$1)</f>
        <v>0</v>
      </c>
      <c r="AA11" s="13">
        <f>SUMIFS(emeliyyatlar[Məbləğ],emeliyyatlar[Cr desc],plan[[#This Row],[Hesablar planı]],emeliyyatlar[Əməliyyat tarixi],"&lt;="&amp;EOMONTH(AA$1,1),emeliyyatlar[Əməliyyat tarixi],"&gt;="&amp;AA$1)</f>
        <v>0</v>
      </c>
      <c r="AB11" s="13">
        <f>SUMIFS(emeliyyatlar[Məbləğ],emeliyyatlar[Dr desc],plan[[#This Row],[Hesablar planı]],emeliyyatlar[Əməliyyat tarixi],"&lt;="&amp;EOMONTH(AB$1,1),emeliyyatlar[Əməliyyat tarixi],"&gt;="&amp;AB$1)</f>
        <v>0</v>
      </c>
      <c r="AC11" s="13">
        <f>SUMIFS(emeliyyatlar[Məbləğ],emeliyyatlar[Cr desc],plan[[#This Row],[Hesablar planı]],emeliyyatlar[Əməliyyat tarixi],"&lt;="&amp;EOMONTH(AC$1,1),emeliyyatlar[Əməliyyat tarixi],"&gt;="&amp;AC$1)</f>
        <v>0</v>
      </c>
      <c r="AD11" s="13">
        <f t="shared" si="0"/>
        <v>0</v>
      </c>
      <c r="AE11" s="13">
        <f t="shared" si="1"/>
        <v>0</v>
      </c>
      <c r="AF11" s="14">
        <f>IF(plan[[#This Row],[Sign]]=1,plan[[#This Row],[Dr-Əvvələ qalıq]]+plan[[#This Row],[Dr-Cəmi dövriyyə]]-plan[[#This Row],[Cr-Cəmi dövriyyə]],0)</f>
        <v>0</v>
      </c>
      <c r="AG11" s="14">
        <f>IF(plan[[#This Row],[Sign]]=-1,plan[[#This Row],[Dr-Sona qalıq]]+plan[[#This Row],[Cr-Cəmi dövriyyə]]-plan[[#This Row],[Dr-Cəmi dövriyyə]],0)</f>
        <v>0</v>
      </c>
    </row>
    <row r="12" spans="1:33" x14ac:dyDescent="0.25">
      <c r="A12" s="8">
        <v>1.02</v>
      </c>
      <c r="B12" s="1" t="s">
        <v>21</v>
      </c>
      <c r="C12" s="5">
        <v>1</v>
      </c>
      <c r="D12" s="9">
        <v>0</v>
      </c>
      <c r="E12" s="9">
        <v>0</v>
      </c>
      <c r="F12" s="13">
        <f>SUMIFS(emeliyyatlar[Məbləğ],emeliyyatlar[Dr desc],plan[[#This Row],[Hesablar planı]],emeliyyatlar[Əməliyyat tarixi],"&lt;="&amp;EOMONTH(F$1,1),emeliyyatlar[Əməliyyat tarixi],"&gt;="&amp;F$1)</f>
        <v>0</v>
      </c>
      <c r="G12" s="13">
        <f>SUMIFS(emeliyyatlar[Məbləğ],emeliyyatlar[Cr desc],plan[[#This Row],[Hesablar planı]],emeliyyatlar[Əməliyyat tarixi],"&lt;="&amp;EOMONTH(G$1,1),emeliyyatlar[Əməliyyat tarixi],"&gt;="&amp;G$1)</f>
        <v>0</v>
      </c>
      <c r="H12" s="13">
        <f>SUMIFS(emeliyyatlar[Məbləğ],emeliyyatlar[Dr desc],plan[[#This Row],[Hesablar planı]],emeliyyatlar[Əməliyyat tarixi],"&lt;="&amp;EOMONTH(H$1,1),emeliyyatlar[Əməliyyat tarixi],"&gt;="&amp;H$1)</f>
        <v>0</v>
      </c>
      <c r="I12" s="13">
        <f>SUMIFS(emeliyyatlar[Məbləğ],emeliyyatlar[Cr desc],plan[[#This Row],[Hesablar planı]],emeliyyatlar[Əməliyyat tarixi],"&lt;="&amp;EOMONTH(I$1,1),emeliyyatlar[Əməliyyat tarixi],"&gt;="&amp;I$1)</f>
        <v>0</v>
      </c>
      <c r="J12" s="13">
        <f>SUMIFS(emeliyyatlar[Məbləğ],emeliyyatlar[Dr desc],plan[[#This Row],[Hesablar planı]],emeliyyatlar[Əməliyyat tarixi],"&lt;="&amp;EOMONTH(J$1,1),emeliyyatlar[Əməliyyat tarixi],"&gt;="&amp;J$1)</f>
        <v>0</v>
      </c>
      <c r="K12" s="13">
        <f>SUMIFS(emeliyyatlar[Məbləğ],emeliyyatlar[Cr desc],plan[[#This Row],[Hesablar planı]],emeliyyatlar[Əməliyyat tarixi],"&lt;="&amp;EOMONTH(K$1,1),emeliyyatlar[Əməliyyat tarixi],"&gt;="&amp;K$1)</f>
        <v>0</v>
      </c>
      <c r="L12" s="13">
        <f>SUMIFS(emeliyyatlar[Məbləğ],emeliyyatlar[Dr desc],plan[[#This Row],[Hesablar planı]],emeliyyatlar[Əməliyyat tarixi],"&lt;="&amp;EOMONTH(L$1,1),emeliyyatlar[Əməliyyat tarixi],"&gt;="&amp;L$1)</f>
        <v>0</v>
      </c>
      <c r="M12" s="13">
        <f>SUMIFS(emeliyyatlar[Məbləğ],emeliyyatlar[Cr desc],plan[[#This Row],[Hesablar planı]],emeliyyatlar[Əməliyyat tarixi],"&lt;="&amp;EOMONTH(M$1,1),emeliyyatlar[Əməliyyat tarixi],"&gt;="&amp;M$1)</f>
        <v>0</v>
      </c>
      <c r="N12" s="13">
        <f>SUMIFS(emeliyyatlar[Məbləğ],emeliyyatlar[Dr desc],plan[[#This Row],[Hesablar planı]],emeliyyatlar[Əməliyyat tarixi],"&lt;="&amp;EOMONTH(N$1,1),emeliyyatlar[Əməliyyat tarixi],"&gt;="&amp;N$1)</f>
        <v>0</v>
      </c>
      <c r="O12" s="13">
        <f>SUMIFS(emeliyyatlar[Məbləğ],emeliyyatlar[Cr desc],plan[[#This Row],[Hesablar planı]],emeliyyatlar[Əməliyyat tarixi],"&lt;="&amp;EOMONTH(O$1,1),emeliyyatlar[Əməliyyat tarixi],"&gt;="&amp;O$1)</f>
        <v>0</v>
      </c>
      <c r="P12" s="13">
        <f>SUMIFS(emeliyyatlar[Məbləğ],emeliyyatlar[Dr desc],plan[[#This Row],[Hesablar planı]],emeliyyatlar[Əməliyyat tarixi],"&lt;="&amp;EOMONTH(P$1,1),emeliyyatlar[Əməliyyat tarixi],"&gt;="&amp;P$1)</f>
        <v>0</v>
      </c>
      <c r="Q12" s="13">
        <f>SUMIFS(emeliyyatlar[Məbləğ],emeliyyatlar[Cr desc],plan[[#This Row],[Hesablar planı]],emeliyyatlar[Əməliyyat tarixi],"&lt;="&amp;EOMONTH(Q$1,1),emeliyyatlar[Əməliyyat tarixi],"&gt;="&amp;Q$1)</f>
        <v>0</v>
      </c>
      <c r="R12" s="13">
        <f>SUMIFS(emeliyyatlar[Məbləğ],emeliyyatlar[Dr desc],plan[[#This Row],[Hesablar planı]],emeliyyatlar[Əməliyyat tarixi],"&lt;="&amp;EOMONTH(R$1,1),emeliyyatlar[Əməliyyat tarixi],"&gt;="&amp;R$1)</f>
        <v>0</v>
      </c>
      <c r="S12" s="13">
        <f>SUMIFS(emeliyyatlar[Məbləğ],emeliyyatlar[Cr desc],plan[[#This Row],[Hesablar planı]],emeliyyatlar[Əməliyyat tarixi],"&lt;="&amp;EOMONTH(S$1,1),emeliyyatlar[Əməliyyat tarixi],"&gt;="&amp;S$1)</f>
        <v>0</v>
      </c>
      <c r="T12" s="13">
        <f>SUMIFS(emeliyyatlar[Məbləğ],emeliyyatlar[Dr desc],plan[[#This Row],[Hesablar planı]],emeliyyatlar[Əməliyyat tarixi],"&lt;="&amp;EOMONTH(T$1,1),emeliyyatlar[Əməliyyat tarixi],"&gt;="&amp;T$1)</f>
        <v>0</v>
      </c>
      <c r="U12" s="13">
        <f>SUMIFS(emeliyyatlar[Məbləğ],emeliyyatlar[Cr desc],plan[[#This Row],[Hesablar planı]],emeliyyatlar[Əməliyyat tarixi],"&lt;="&amp;EOMONTH(U$1,1),emeliyyatlar[Əməliyyat tarixi],"&gt;="&amp;U$1)</f>
        <v>0</v>
      </c>
      <c r="V12" s="13">
        <f>SUMIFS(emeliyyatlar[Məbləğ],emeliyyatlar[Dr desc],plan[[#This Row],[Hesablar planı]],emeliyyatlar[Əməliyyat tarixi],"&lt;="&amp;EOMONTH(V$1,1),emeliyyatlar[Əməliyyat tarixi],"&gt;="&amp;V$1)</f>
        <v>0</v>
      </c>
      <c r="W12" s="13">
        <f>SUMIFS(emeliyyatlar[Məbləğ],emeliyyatlar[Cr desc],plan[[#This Row],[Hesablar planı]],emeliyyatlar[Əməliyyat tarixi],"&lt;="&amp;EOMONTH(W$1,1),emeliyyatlar[Əməliyyat tarixi],"&gt;="&amp;W$1)</f>
        <v>0</v>
      </c>
      <c r="X12" s="13">
        <f>SUMIFS(emeliyyatlar[Məbləğ],emeliyyatlar[Dr desc],plan[[#This Row],[Hesablar planı]],emeliyyatlar[Əməliyyat tarixi],"&lt;="&amp;EOMONTH(X$1,1),emeliyyatlar[Əməliyyat tarixi],"&gt;="&amp;X$1)</f>
        <v>0</v>
      </c>
      <c r="Y12" s="13">
        <f>SUMIFS(emeliyyatlar[Məbləğ],emeliyyatlar[Cr desc],plan[[#This Row],[Hesablar planı]],emeliyyatlar[Əməliyyat tarixi],"&lt;="&amp;EOMONTH(Y$1,1),emeliyyatlar[Əməliyyat tarixi],"&gt;="&amp;Y$1)</f>
        <v>0</v>
      </c>
      <c r="Z12" s="13">
        <f>SUMIFS(emeliyyatlar[Məbləğ],emeliyyatlar[Dr desc],plan[[#This Row],[Hesablar planı]],emeliyyatlar[Əməliyyat tarixi],"&lt;="&amp;EOMONTH(Z$1,1),emeliyyatlar[Əməliyyat tarixi],"&gt;="&amp;Z$1)</f>
        <v>0</v>
      </c>
      <c r="AA12" s="13">
        <f>SUMIFS(emeliyyatlar[Məbləğ],emeliyyatlar[Cr desc],plan[[#This Row],[Hesablar planı]],emeliyyatlar[Əməliyyat tarixi],"&lt;="&amp;EOMONTH(AA$1,1),emeliyyatlar[Əməliyyat tarixi],"&gt;="&amp;AA$1)</f>
        <v>0</v>
      </c>
      <c r="AB12" s="13">
        <f>SUMIFS(emeliyyatlar[Məbləğ],emeliyyatlar[Dr desc],plan[[#This Row],[Hesablar planı]],emeliyyatlar[Əməliyyat tarixi],"&lt;="&amp;EOMONTH(AB$1,1),emeliyyatlar[Əməliyyat tarixi],"&gt;="&amp;AB$1)</f>
        <v>0</v>
      </c>
      <c r="AC12" s="13">
        <f>SUMIFS(emeliyyatlar[Məbləğ],emeliyyatlar[Cr desc],plan[[#This Row],[Hesablar planı]],emeliyyatlar[Əməliyyat tarixi],"&lt;="&amp;EOMONTH(AC$1,1),emeliyyatlar[Əməliyyat tarixi],"&gt;="&amp;AC$1)</f>
        <v>0</v>
      </c>
      <c r="AD12" s="13">
        <f t="shared" si="0"/>
        <v>0</v>
      </c>
      <c r="AE12" s="13">
        <f t="shared" si="1"/>
        <v>0</v>
      </c>
      <c r="AF12" s="14">
        <f>IF(plan[[#This Row],[Sign]]=1,plan[[#This Row],[Dr-Əvvələ qalıq]]+plan[[#This Row],[Dr-Cəmi dövriyyə]]-plan[[#This Row],[Cr-Cəmi dövriyyə]],0)</f>
        <v>0</v>
      </c>
      <c r="AG12" s="14">
        <f>IF(plan[[#This Row],[Sign]]=-1,plan[[#This Row],[Dr-Sona qalıq]]+plan[[#This Row],[Cr-Cəmi dövriyyə]]-plan[[#This Row],[Dr-Cəmi dövriyyə]],0)</f>
        <v>0</v>
      </c>
    </row>
    <row r="13" spans="1:33" x14ac:dyDescent="0.25">
      <c r="A13" s="8">
        <v>1.03</v>
      </c>
      <c r="B13" s="1" t="s">
        <v>22</v>
      </c>
      <c r="C13" s="5">
        <v>1</v>
      </c>
      <c r="D13" s="9">
        <v>0</v>
      </c>
      <c r="E13" s="9">
        <v>0</v>
      </c>
      <c r="F13" s="13">
        <f>SUMIFS(emeliyyatlar[Məbləğ],emeliyyatlar[Dr desc],plan[[#This Row],[Hesablar planı]],emeliyyatlar[Əməliyyat tarixi],"&lt;="&amp;EOMONTH(F$1,1),emeliyyatlar[Əməliyyat tarixi],"&gt;="&amp;F$1)</f>
        <v>0</v>
      </c>
      <c r="G13" s="13">
        <f>SUMIFS(emeliyyatlar[Məbləğ],emeliyyatlar[Cr desc],plan[[#This Row],[Hesablar planı]],emeliyyatlar[Əməliyyat tarixi],"&lt;="&amp;EOMONTH(G$1,1),emeliyyatlar[Əməliyyat tarixi],"&gt;="&amp;G$1)</f>
        <v>0</v>
      </c>
      <c r="H13" s="13">
        <f>SUMIFS(emeliyyatlar[Məbləğ],emeliyyatlar[Dr desc],plan[[#This Row],[Hesablar planı]],emeliyyatlar[Əməliyyat tarixi],"&lt;="&amp;EOMONTH(H$1,1),emeliyyatlar[Əməliyyat tarixi],"&gt;="&amp;H$1)</f>
        <v>0</v>
      </c>
      <c r="I13" s="13">
        <f>SUMIFS(emeliyyatlar[Məbləğ],emeliyyatlar[Cr desc],plan[[#This Row],[Hesablar planı]],emeliyyatlar[Əməliyyat tarixi],"&lt;="&amp;EOMONTH(I$1,1),emeliyyatlar[Əməliyyat tarixi],"&gt;="&amp;I$1)</f>
        <v>0</v>
      </c>
      <c r="J13" s="13">
        <f>SUMIFS(emeliyyatlar[Məbləğ],emeliyyatlar[Dr desc],plan[[#This Row],[Hesablar planı]],emeliyyatlar[Əməliyyat tarixi],"&lt;="&amp;EOMONTH(J$1,1),emeliyyatlar[Əməliyyat tarixi],"&gt;="&amp;J$1)</f>
        <v>0</v>
      </c>
      <c r="K13" s="13">
        <f>SUMIFS(emeliyyatlar[Məbləğ],emeliyyatlar[Cr desc],plan[[#This Row],[Hesablar planı]],emeliyyatlar[Əməliyyat tarixi],"&lt;="&amp;EOMONTH(K$1,1),emeliyyatlar[Əməliyyat tarixi],"&gt;="&amp;K$1)</f>
        <v>0</v>
      </c>
      <c r="L13" s="13">
        <f>SUMIFS(emeliyyatlar[Məbləğ],emeliyyatlar[Dr desc],plan[[#This Row],[Hesablar planı]],emeliyyatlar[Əməliyyat tarixi],"&lt;="&amp;EOMONTH(L$1,1),emeliyyatlar[Əməliyyat tarixi],"&gt;="&amp;L$1)</f>
        <v>0</v>
      </c>
      <c r="M13" s="13">
        <f>SUMIFS(emeliyyatlar[Məbləğ],emeliyyatlar[Cr desc],plan[[#This Row],[Hesablar planı]],emeliyyatlar[Əməliyyat tarixi],"&lt;="&amp;EOMONTH(M$1,1),emeliyyatlar[Əməliyyat tarixi],"&gt;="&amp;M$1)</f>
        <v>0</v>
      </c>
      <c r="N13" s="13">
        <f>SUMIFS(emeliyyatlar[Məbləğ],emeliyyatlar[Dr desc],plan[[#This Row],[Hesablar planı]],emeliyyatlar[Əməliyyat tarixi],"&lt;="&amp;EOMONTH(N$1,1),emeliyyatlar[Əməliyyat tarixi],"&gt;="&amp;N$1)</f>
        <v>0</v>
      </c>
      <c r="O13" s="13">
        <f>SUMIFS(emeliyyatlar[Məbləğ],emeliyyatlar[Cr desc],plan[[#This Row],[Hesablar planı]],emeliyyatlar[Əməliyyat tarixi],"&lt;="&amp;EOMONTH(O$1,1),emeliyyatlar[Əməliyyat tarixi],"&gt;="&amp;O$1)</f>
        <v>0</v>
      </c>
      <c r="P13" s="13">
        <f>SUMIFS(emeliyyatlar[Məbləğ],emeliyyatlar[Dr desc],plan[[#This Row],[Hesablar planı]],emeliyyatlar[Əməliyyat tarixi],"&lt;="&amp;EOMONTH(P$1,1),emeliyyatlar[Əməliyyat tarixi],"&gt;="&amp;P$1)</f>
        <v>0</v>
      </c>
      <c r="Q13" s="13">
        <f>SUMIFS(emeliyyatlar[Məbləğ],emeliyyatlar[Cr desc],plan[[#This Row],[Hesablar planı]],emeliyyatlar[Əməliyyat tarixi],"&lt;="&amp;EOMONTH(Q$1,1),emeliyyatlar[Əməliyyat tarixi],"&gt;="&amp;Q$1)</f>
        <v>0</v>
      </c>
      <c r="R13" s="13">
        <f>SUMIFS(emeliyyatlar[Məbləğ],emeliyyatlar[Dr desc],plan[[#This Row],[Hesablar planı]],emeliyyatlar[Əməliyyat tarixi],"&lt;="&amp;EOMONTH(R$1,1),emeliyyatlar[Əməliyyat tarixi],"&gt;="&amp;R$1)</f>
        <v>0</v>
      </c>
      <c r="S13" s="13">
        <f>SUMIFS(emeliyyatlar[Məbləğ],emeliyyatlar[Cr desc],plan[[#This Row],[Hesablar planı]],emeliyyatlar[Əməliyyat tarixi],"&lt;="&amp;EOMONTH(S$1,1),emeliyyatlar[Əməliyyat tarixi],"&gt;="&amp;S$1)</f>
        <v>0</v>
      </c>
      <c r="T13" s="13">
        <f>SUMIFS(emeliyyatlar[Məbləğ],emeliyyatlar[Dr desc],plan[[#This Row],[Hesablar planı]],emeliyyatlar[Əməliyyat tarixi],"&lt;="&amp;EOMONTH(T$1,1),emeliyyatlar[Əməliyyat tarixi],"&gt;="&amp;T$1)</f>
        <v>0</v>
      </c>
      <c r="U13" s="13">
        <f>SUMIFS(emeliyyatlar[Məbləğ],emeliyyatlar[Cr desc],plan[[#This Row],[Hesablar planı]],emeliyyatlar[Əməliyyat tarixi],"&lt;="&amp;EOMONTH(U$1,1),emeliyyatlar[Əməliyyat tarixi],"&gt;="&amp;U$1)</f>
        <v>0</v>
      </c>
      <c r="V13" s="13">
        <f>SUMIFS(emeliyyatlar[Məbləğ],emeliyyatlar[Dr desc],plan[[#This Row],[Hesablar planı]],emeliyyatlar[Əməliyyat tarixi],"&lt;="&amp;EOMONTH(V$1,1),emeliyyatlar[Əməliyyat tarixi],"&gt;="&amp;V$1)</f>
        <v>0</v>
      </c>
      <c r="W13" s="13">
        <f>SUMIFS(emeliyyatlar[Məbləğ],emeliyyatlar[Cr desc],plan[[#This Row],[Hesablar planı]],emeliyyatlar[Əməliyyat tarixi],"&lt;="&amp;EOMONTH(W$1,1),emeliyyatlar[Əməliyyat tarixi],"&gt;="&amp;W$1)</f>
        <v>0</v>
      </c>
      <c r="X13" s="13">
        <f>SUMIFS(emeliyyatlar[Məbləğ],emeliyyatlar[Dr desc],plan[[#This Row],[Hesablar planı]],emeliyyatlar[Əməliyyat tarixi],"&lt;="&amp;EOMONTH(X$1,1),emeliyyatlar[Əməliyyat tarixi],"&gt;="&amp;X$1)</f>
        <v>0</v>
      </c>
      <c r="Y13" s="13">
        <f>SUMIFS(emeliyyatlar[Məbləğ],emeliyyatlar[Cr desc],plan[[#This Row],[Hesablar planı]],emeliyyatlar[Əməliyyat tarixi],"&lt;="&amp;EOMONTH(Y$1,1),emeliyyatlar[Əməliyyat tarixi],"&gt;="&amp;Y$1)</f>
        <v>0</v>
      </c>
      <c r="Z13" s="13">
        <f>SUMIFS(emeliyyatlar[Məbləğ],emeliyyatlar[Dr desc],plan[[#This Row],[Hesablar planı]],emeliyyatlar[Əməliyyat tarixi],"&lt;="&amp;EOMONTH(Z$1,1),emeliyyatlar[Əməliyyat tarixi],"&gt;="&amp;Z$1)</f>
        <v>0</v>
      </c>
      <c r="AA13" s="13">
        <f>SUMIFS(emeliyyatlar[Məbləğ],emeliyyatlar[Cr desc],plan[[#This Row],[Hesablar planı]],emeliyyatlar[Əməliyyat tarixi],"&lt;="&amp;EOMONTH(AA$1,1),emeliyyatlar[Əməliyyat tarixi],"&gt;="&amp;AA$1)</f>
        <v>0</v>
      </c>
      <c r="AB13" s="13">
        <f>SUMIFS(emeliyyatlar[Məbləğ],emeliyyatlar[Dr desc],plan[[#This Row],[Hesablar planı]],emeliyyatlar[Əməliyyat tarixi],"&lt;="&amp;EOMONTH(AB$1,1),emeliyyatlar[Əməliyyat tarixi],"&gt;="&amp;AB$1)</f>
        <v>0</v>
      </c>
      <c r="AC13" s="13">
        <f>SUMIFS(emeliyyatlar[Məbləğ],emeliyyatlar[Cr desc],plan[[#This Row],[Hesablar planı]],emeliyyatlar[Əməliyyat tarixi],"&lt;="&amp;EOMONTH(AC$1,1),emeliyyatlar[Əməliyyat tarixi],"&gt;="&amp;AC$1)</f>
        <v>0</v>
      </c>
      <c r="AD13" s="13">
        <f t="shared" si="0"/>
        <v>0</v>
      </c>
      <c r="AE13" s="13">
        <f t="shared" si="1"/>
        <v>0</v>
      </c>
      <c r="AF13" s="14">
        <f>IF(plan[[#This Row],[Sign]]=1,plan[[#This Row],[Dr-Əvvələ qalıq]]+plan[[#This Row],[Dr-Cəmi dövriyyə]]-plan[[#This Row],[Cr-Cəmi dövriyyə]],0)</f>
        <v>0</v>
      </c>
      <c r="AG13" s="14">
        <f>IF(plan[[#This Row],[Sign]]=-1,plan[[#This Row],[Dr-Sona qalıq]]+plan[[#This Row],[Cr-Cəmi dövriyyə]]-plan[[#This Row],[Dr-Cəmi dövriyyə]],0)</f>
        <v>0</v>
      </c>
    </row>
    <row r="14" spans="1:33" x14ac:dyDescent="0.25">
      <c r="A14" s="8">
        <v>1.04</v>
      </c>
      <c r="B14" s="1" t="s">
        <v>23</v>
      </c>
      <c r="C14" s="5">
        <v>1</v>
      </c>
      <c r="D14" s="9">
        <v>0</v>
      </c>
      <c r="E14" s="9">
        <v>0</v>
      </c>
      <c r="F14" s="13">
        <f>SUMIFS(emeliyyatlar[Məbləğ],emeliyyatlar[Dr desc],plan[[#This Row],[Hesablar planı]],emeliyyatlar[Əməliyyat tarixi],"&lt;="&amp;EOMONTH(F$1,1),emeliyyatlar[Əməliyyat tarixi],"&gt;="&amp;F$1)</f>
        <v>0</v>
      </c>
      <c r="G14" s="13">
        <f>SUMIFS(emeliyyatlar[Məbləğ],emeliyyatlar[Cr desc],plan[[#This Row],[Hesablar planı]],emeliyyatlar[Əməliyyat tarixi],"&lt;="&amp;EOMONTH(G$1,1),emeliyyatlar[Əməliyyat tarixi],"&gt;="&amp;G$1)</f>
        <v>0</v>
      </c>
      <c r="H14" s="13">
        <f>SUMIFS(emeliyyatlar[Məbləğ],emeliyyatlar[Dr desc],plan[[#This Row],[Hesablar planı]],emeliyyatlar[Əməliyyat tarixi],"&lt;="&amp;EOMONTH(H$1,1),emeliyyatlar[Əməliyyat tarixi],"&gt;="&amp;H$1)</f>
        <v>0</v>
      </c>
      <c r="I14" s="13">
        <f>SUMIFS(emeliyyatlar[Məbləğ],emeliyyatlar[Cr desc],plan[[#This Row],[Hesablar planı]],emeliyyatlar[Əməliyyat tarixi],"&lt;="&amp;EOMONTH(I$1,1),emeliyyatlar[Əməliyyat tarixi],"&gt;="&amp;I$1)</f>
        <v>0</v>
      </c>
      <c r="J14" s="13">
        <f>SUMIFS(emeliyyatlar[Məbləğ],emeliyyatlar[Dr desc],plan[[#This Row],[Hesablar planı]],emeliyyatlar[Əməliyyat tarixi],"&lt;="&amp;EOMONTH(J$1,1),emeliyyatlar[Əməliyyat tarixi],"&gt;="&amp;J$1)</f>
        <v>0</v>
      </c>
      <c r="K14" s="13">
        <f>SUMIFS(emeliyyatlar[Məbləğ],emeliyyatlar[Cr desc],plan[[#This Row],[Hesablar planı]],emeliyyatlar[Əməliyyat tarixi],"&lt;="&amp;EOMONTH(K$1,1),emeliyyatlar[Əməliyyat tarixi],"&gt;="&amp;K$1)</f>
        <v>0</v>
      </c>
      <c r="L14" s="13">
        <f>SUMIFS(emeliyyatlar[Məbləğ],emeliyyatlar[Dr desc],plan[[#This Row],[Hesablar planı]],emeliyyatlar[Əməliyyat tarixi],"&lt;="&amp;EOMONTH(L$1,1),emeliyyatlar[Əməliyyat tarixi],"&gt;="&amp;L$1)</f>
        <v>0</v>
      </c>
      <c r="M14" s="13">
        <f>SUMIFS(emeliyyatlar[Məbləğ],emeliyyatlar[Cr desc],plan[[#This Row],[Hesablar planı]],emeliyyatlar[Əməliyyat tarixi],"&lt;="&amp;EOMONTH(M$1,1),emeliyyatlar[Əməliyyat tarixi],"&gt;="&amp;M$1)</f>
        <v>0</v>
      </c>
      <c r="N14" s="13">
        <f>SUMIFS(emeliyyatlar[Məbləğ],emeliyyatlar[Dr desc],plan[[#This Row],[Hesablar planı]],emeliyyatlar[Əməliyyat tarixi],"&lt;="&amp;EOMONTH(N$1,1),emeliyyatlar[Əməliyyat tarixi],"&gt;="&amp;N$1)</f>
        <v>0</v>
      </c>
      <c r="O14" s="13">
        <f>SUMIFS(emeliyyatlar[Məbləğ],emeliyyatlar[Cr desc],plan[[#This Row],[Hesablar planı]],emeliyyatlar[Əməliyyat tarixi],"&lt;="&amp;EOMONTH(O$1,1),emeliyyatlar[Əməliyyat tarixi],"&gt;="&amp;O$1)</f>
        <v>0</v>
      </c>
      <c r="P14" s="13">
        <f>SUMIFS(emeliyyatlar[Məbləğ],emeliyyatlar[Dr desc],plan[[#This Row],[Hesablar planı]],emeliyyatlar[Əməliyyat tarixi],"&lt;="&amp;EOMONTH(P$1,1),emeliyyatlar[Əməliyyat tarixi],"&gt;="&amp;P$1)</f>
        <v>0</v>
      </c>
      <c r="Q14" s="13">
        <f>SUMIFS(emeliyyatlar[Məbləğ],emeliyyatlar[Cr desc],plan[[#This Row],[Hesablar planı]],emeliyyatlar[Əməliyyat tarixi],"&lt;="&amp;EOMONTH(Q$1,1),emeliyyatlar[Əməliyyat tarixi],"&gt;="&amp;Q$1)</f>
        <v>0</v>
      </c>
      <c r="R14" s="13">
        <f>SUMIFS(emeliyyatlar[Məbləğ],emeliyyatlar[Dr desc],plan[[#This Row],[Hesablar planı]],emeliyyatlar[Əməliyyat tarixi],"&lt;="&amp;EOMONTH(R$1,1),emeliyyatlar[Əməliyyat tarixi],"&gt;="&amp;R$1)</f>
        <v>0</v>
      </c>
      <c r="S14" s="13">
        <f>SUMIFS(emeliyyatlar[Məbləğ],emeliyyatlar[Cr desc],plan[[#This Row],[Hesablar planı]],emeliyyatlar[Əməliyyat tarixi],"&lt;="&amp;EOMONTH(S$1,1),emeliyyatlar[Əməliyyat tarixi],"&gt;="&amp;S$1)</f>
        <v>0</v>
      </c>
      <c r="T14" s="13">
        <f>SUMIFS(emeliyyatlar[Məbləğ],emeliyyatlar[Dr desc],plan[[#This Row],[Hesablar planı]],emeliyyatlar[Əməliyyat tarixi],"&lt;="&amp;EOMONTH(T$1,1),emeliyyatlar[Əməliyyat tarixi],"&gt;="&amp;T$1)</f>
        <v>0</v>
      </c>
      <c r="U14" s="13">
        <f>SUMIFS(emeliyyatlar[Məbləğ],emeliyyatlar[Cr desc],plan[[#This Row],[Hesablar planı]],emeliyyatlar[Əməliyyat tarixi],"&lt;="&amp;EOMONTH(U$1,1),emeliyyatlar[Əməliyyat tarixi],"&gt;="&amp;U$1)</f>
        <v>0</v>
      </c>
      <c r="V14" s="13">
        <f>SUMIFS(emeliyyatlar[Məbləğ],emeliyyatlar[Dr desc],plan[[#This Row],[Hesablar planı]],emeliyyatlar[Əməliyyat tarixi],"&lt;="&amp;EOMONTH(V$1,1),emeliyyatlar[Əməliyyat tarixi],"&gt;="&amp;V$1)</f>
        <v>0</v>
      </c>
      <c r="W14" s="13">
        <f>SUMIFS(emeliyyatlar[Məbləğ],emeliyyatlar[Cr desc],plan[[#This Row],[Hesablar planı]],emeliyyatlar[Əməliyyat tarixi],"&lt;="&amp;EOMONTH(W$1,1),emeliyyatlar[Əməliyyat tarixi],"&gt;="&amp;W$1)</f>
        <v>0</v>
      </c>
      <c r="X14" s="13">
        <f>SUMIFS(emeliyyatlar[Məbləğ],emeliyyatlar[Dr desc],plan[[#This Row],[Hesablar planı]],emeliyyatlar[Əməliyyat tarixi],"&lt;="&amp;EOMONTH(X$1,1),emeliyyatlar[Əməliyyat tarixi],"&gt;="&amp;X$1)</f>
        <v>0</v>
      </c>
      <c r="Y14" s="13">
        <f>SUMIFS(emeliyyatlar[Məbləğ],emeliyyatlar[Cr desc],plan[[#This Row],[Hesablar planı]],emeliyyatlar[Əməliyyat tarixi],"&lt;="&amp;EOMONTH(Y$1,1),emeliyyatlar[Əməliyyat tarixi],"&gt;="&amp;Y$1)</f>
        <v>0</v>
      </c>
      <c r="Z14" s="13">
        <f>SUMIFS(emeliyyatlar[Məbləğ],emeliyyatlar[Dr desc],plan[[#This Row],[Hesablar planı]],emeliyyatlar[Əməliyyat tarixi],"&lt;="&amp;EOMONTH(Z$1,1),emeliyyatlar[Əməliyyat tarixi],"&gt;="&amp;Z$1)</f>
        <v>0</v>
      </c>
      <c r="AA14" s="13">
        <f>SUMIFS(emeliyyatlar[Məbləğ],emeliyyatlar[Cr desc],plan[[#This Row],[Hesablar planı]],emeliyyatlar[Əməliyyat tarixi],"&lt;="&amp;EOMONTH(AA$1,1),emeliyyatlar[Əməliyyat tarixi],"&gt;="&amp;AA$1)</f>
        <v>0</v>
      </c>
      <c r="AB14" s="13">
        <f>SUMIFS(emeliyyatlar[Məbləğ],emeliyyatlar[Dr desc],plan[[#This Row],[Hesablar planı]],emeliyyatlar[Əməliyyat tarixi],"&lt;="&amp;EOMONTH(AB$1,1),emeliyyatlar[Əməliyyat tarixi],"&gt;="&amp;AB$1)</f>
        <v>0</v>
      </c>
      <c r="AC14" s="13">
        <f>SUMIFS(emeliyyatlar[Məbləğ],emeliyyatlar[Cr desc],plan[[#This Row],[Hesablar planı]],emeliyyatlar[Əməliyyat tarixi],"&lt;="&amp;EOMONTH(AC$1,1),emeliyyatlar[Əməliyyat tarixi],"&gt;="&amp;AC$1)</f>
        <v>0</v>
      </c>
      <c r="AD14" s="13">
        <f t="shared" si="0"/>
        <v>0</v>
      </c>
      <c r="AE14" s="13">
        <f t="shared" si="1"/>
        <v>0</v>
      </c>
      <c r="AF14" s="14">
        <f>IF(plan[[#This Row],[Sign]]=1,plan[[#This Row],[Dr-Əvvələ qalıq]]+plan[[#This Row],[Dr-Cəmi dövriyyə]]-plan[[#This Row],[Cr-Cəmi dövriyyə]],0)</f>
        <v>0</v>
      </c>
      <c r="AG14" s="14">
        <f>IF(plan[[#This Row],[Sign]]=-1,plan[[#This Row],[Dr-Sona qalıq]]+plan[[#This Row],[Cr-Cəmi dövriyyə]]-plan[[#This Row],[Dr-Cəmi dövriyyə]],0)</f>
        <v>0</v>
      </c>
    </row>
    <row r="15" spans="1:33" x14ac:dyDescent="0.25">
      <c r="A15" s="8">
        <v>2.0099999999999998</v>
      </c>
      <c r="B15" s="1" t="s">
        <v>25</v>
      </c>
      <c r="C15" s="5">
        <v>-1</v>
      </c>
      <c r="D15" s="9">
        <v>0</v>
      </c>
      <c r="E15" s="9">
        <v>0</v>
      </c>
      <c r="F15" s="13">
        <f>SUMIFS(emeliyyatlar[Məbləğ],emeliyyatlar[Dr desc],plan[[#This Row],[Hesablar planı]],emeliyyatlar[Əməliyyat tarixi],"&lt;="&amp;EOMONTH(F$1,1),emeliyyatlar[Əməliyyat tarixi],"&gt;="&amp;F$1)</f>
        <v>0</v>
      </c>
      <c r="G15" s="13">
        <f>SUMIFS(emeliyyatlar[Məbləğ],emeliyyatlar[Cr desc],plan[[#This Row],[Hesablar planı]],emeliyyatlar[Əməliyyat tarixi],"&lt;="&amp;EOMONTH(G$1,1),emeliyyatlar[Əməliyyat tarixi],"&gt;="&amp;G$1)</f>
        <v>0</v>
      </c>
      <c r="H15" s="13">
        <f>SUMIFS(emeliyyatlar[Məbləğ],emeliyyatlar[Dr desc],plan[[#This Row],[Hesablar planı]],emeliyyatlar[Əməliyyat tarixi],"&lt;="&amp;EOMONTH(H$1,1),emeliyyatlar[Əməliyyat tarixi],"&gt;="&amp;H$1)</f>
        <v>0</v>
      </c>
      <c r="I15" s="13">
        <f>SUMIFS(emeliyyatlar[Məbləğ],emeliyyatlar[Cr desc],plan[[#This Row],[Hesablar planı]],emeliyyatlar[Əməliyyat tarixi],"&lt;="&amp;EOMONTH(I$1,1),emeliyyatlar[Əməliyyat tarixi],"&gt;="&amp;I$1)</f>
        <v>0</v>
      </c>
      <c r="J15" s="13">
        <f>SUMIFS(emeliyyatlar[Məbləğ],emeliyyatlar[Dr desc],plan[[#This Row],[Hesablar planı]],emeliyyatlar[Əməliyyat tarixi],"&lt;="&amp;EOMONTH(J$1,1),emeliyyatlar[Əməliyyat tarixi],"&gt;="&amp;J$1)</f>
        <v>0</v>
      </c>
      <c r="K15" s="13">
        <f>SUMIFS(emeliyyatlar[Məbləğ],emeliyyatlar[Cr desc],plan[[#This Row],[Hesablar planı]],emeliyyatlar[Əməliyyat tarixi],"&lt;="&amp;EOMONTH(K$1,1),emeliyyatlar[Əməliyyat tarixi],"&gt;="&amp;K$1)</f>
        <v>0</v>
      </c>
      <c r="L15" s="13">
        <f>SUMIFS(emeliyyatlar[Məbləğ],emeliyyatlar[Dr desc],plan[[#This Row],[Hesablar planı]],emeliyyatlar[Əməliyyat tarixi],"&lt;="&amp;EOMONTH(L$1,1),emeliyyatlar[Əməliyyat tarixi],"&gt;="&amp;L$1)</f>
        <v>0</v>
      </c>
      <c r="M15" s="13">
        <f>SUMIFS(emeliyyatlar[Məbləğ],emeliyyatlar[Cr desc],plan[[#This Row],[Hesablar planı]],emeliyyatlar[Əməliyyat tarixi],"&lt;="&amp;EOMONTH(M$1,1),emeliyyatlar[Əməliyyat tarixi],"&gt;="&amp;M$1)</f>
        <v>0</v>
      </c>
      <c r="N15" s="13">
        <f>SUMIFS(emeliyyatlar[Məbləğ],emeliyyatlar[Dr desc],plan[[#This Row],[Hesablar planı]],emeliyyatlar[Əməliyyat tarixi],"&lt;="&amp;EOMONTH(N$1,1),emeliyyatlar[Əməliyyat tarixi],"&gt;="&amp;N$1)</f>
        <v>0</v>
      </c>
      <c r="O15" s="13">
        <f>SUMIFS(emeliyyatlar[Məbləğ],emeliyyatlar[Cr desc],plan[[#This Row],[Hesablar planı]],emeliyyatlar[Əməliyyat tarixi],"&lt;="&amp;EOMONTH(O$1,1),emeliyyatlar[Əməliyyat tarixi],"&gt;="&amp;O$1)</f>
        <v>0</v>
      </c>
      <c r="P15" s="13">
        <f>SUMIFS(emeliyyatlar[Məbləğ],emeliyyatlar[Dr desc],plan[[#This Row],[Hesablar planı]],emeliyyatlar[Əməliyyat tarixi],"&lt;="&amp;EOMONTH(P$1,1),emeliyyatlar[Əməliyyat tarixi],"&gt;="&amp;P$1)</f>
        <v>0</v>
      </c>
      <c r="Q15" s="13">
        <f>SUMIFS(emeliyyatlar[Məbləğ],emeliyyatlar[Cr desc],plan[[#This Row],[Hesablar planı]],emeliyyatlar[Əməliyyat tarixi],"&lt;="&amp;EOMONTH(Q$1,1),emeliyyatlar[Əməliyyat tarixi],"&gt;="&amp;Q$1)</f>
        <v>0</v>
      </c>
      <c r="R15" s="13">
        <f>SUMIFS(emeliyyatlar[Məbləğ],emeliyyatlar[Dr desc],plan[[#This Row],[Hesablar planı]],emeliyyatlar[Əməliyyat tarixi],"&lt;="&amp;EOMONTH(R$1,1),emeliyyatlar[Əməliyyat tarixi],"&gt;="&amp;R$1)</f>
        <v>0</v>
      </c>
      <c r="S15" s="13">
        <f>SUMIFS(emeliyyatlar[Məbləğ],emeliyyatlar[Cr desc],plan[[#This Row],[Hesablar planı]],emeliyyatlar[Əməliyyat tarixi],"&lt;="&amp;EOMONTH(S$1,1),emeliyyatlar[Əməliyyat tarixi],"&gt;="&amp;S$1)</f>
        <v>0</v>
      </c>
      <c r="T15" s="13">
        <f>SUMIFS(emeliyyatlar[Məbləğ],emeliyyatlar[Dr desc],plan[[#This Row],[Hesablar planı]],emeliyyatlar[Əməliyyat tarixi],"&lt;="&amp;EOMONTH(T$1,1),emeliyyatlar[Əməliyyat tarixi],"&gt;="&amp;T$1)</f>
        <v>0</v>
      </c>
      <c r="U15" s="13">
        <f>SUMIFS(emeliyyatlar[Məbləğ],emeliyyatlar[Cr desc],plan[[#This Row],[Hesablar planı]],emeliyyatlar[Əməliyyat tarixi],"&lt;="&amp;EOMONTH(U$1,1),emeliyyatlar[Əməliyyat tarixi],"&gt;="&amp;U$1)</f>
        <v>0</v>
      </c>
      <c r="V15" s="13">
        <f>SUMIFS(emeliyyatlar[Məbləğ],emeliyyatlar[Dr desc],plan[[#This Row],[Hesablar planı]],emeliyyatlar[Əməliyyat tarixi],"&lt;="&amp;EOMONTH(V$1,1),emeliyyatlar[Əməliyyat tarixi],"&gt;="&amp;V$1)</f>
        <v>0</v>
      </c>
      <c r="W15" s="13">
        <f>SUMIFS(emeliyyatlar[Məbləğ],emeliyyatlar[Cr desc],plan[[#This Row],[Hesablar planı]],emeliyyatlar[Əməliyyat tarixi],"&lt;="&amp;EOMONTH(W$1,1),emeliyyatlar[Əməliyyat tarixi],"&gt;="&amp;W$1)</f>
        <v>0</v>
      </c>
      <c r="X15" s="13">
        <f>SUMIFS(emeliyyatlar[Məbləğ],emeliyyatlar[Dr desc],plan[[#This Row],[Hesablar planı]],emeliyyatlar[Əməliyyat tarixi],"&lt;="&amp;EOMONTH(X$1,1),emeliyyatlar[Əməliyyat tarixi],"&gt;="&amp;X$1)</f>
        <v>0</v>
      </c>
      <c r="Y15" s="13">
        <f>SUMIFS(emeliyyatlar[Məbləğ],emeliyyatlar[Cr desc],plan[[#This Row],[Hesablar planı]],emeliyyatlar[Əməliyyat tarixi],"&lt;="&amp;EOMONTH(Y$1,1),emeliyyatlar[Əməliyyat tarixi],"&gt;="&amp;Y$1)</f>
        <v>0</v>
      </c>
      <c r="Z15" s="13">
        <f>SUMIFS(emeliyyatlar[Məbləğ],emeliyyatlar[Dr desc],plan[[#This Row],[Hesablar planı]],emeliyyatlar[Əməliyyat tarixi],"&lt;="&amp;EOMONTH(Z$1,1),emeliyyatlar[Əməliyyat tarixi],"&gt;="&amp;Z$1)</f>
        <v>0</v>
      </c>
      <c r="AA15" s="13">
        <f>SUMIFS(emeliyyatlar[Məbləğ],emeliyyatlar[Cr desc],plan[[#This Row],[Hesablar planı]],emeliyyatlar[Əməliyyat tarixi],"&lt;="&amp;EOMONTH(AA$1,1),emeliyyatlar[Əməliyyat tarixi],"&gt;="&amp;AA$1)</f>
        <v>0</v>
      </c>
      <c r="AB15" s="13">
        <f>SUMIFS(emeliyyatlar[Məbləğ],emeliyyatlar[Dr desc],plan[[#This Row],[Hesablar planı]],emeliyyatlar[Əməliyyat tarixi],"&lt;="&amp;EOMONTH(AB$1,1),emeliyyatlar[Əməliyyat tarixi],"&gt;="&amp;AB$1)</f>
        <v>0</v>
      </c>
      <c r="AC15" s="13">
        <f>SUMIFS(emeliyyatlar[Məbləğ],emeliyyatlar[Cr desc],plan[[#This Row],[Hesablar planı]],emeliyyatlar[Əməliyyat tarixi],"&lt;="&amp;EOMONTH(AC$1,1),emeliyyatlar[Əməliyyat tarixi],"&gt;="&amp;AC$1)</f>
        <v>0</v>
      </c>
      <c r="AD15" s="13">
        <f t="shared" si="0"/>
        <v>0</v>
      </c>
      <c r="AE15" s="13">
        <f t="shared" si="1"/>
        <v>0</v>
      </c>
      <c r="AF15" s="14">
        <f>IF(plan[[#This Row],[Sign]]=1,plan[[#This Row],[Dr-Əvvələ qalıq]]+plan[[#This Row],[Dr-Cəmi dövriyyə]]-plan[[#This Row],[Cr-Cəmi dövriyyə]],0)</f>
        <v>0</v>
      </c>
      <c r="AG15" s="14">
        <f>IF(plan[[#This Row],[Sign]]=-1,plan[[#This Row],[Dr-Sona qalıq]]+plan[[#This Row],[Cr-Cəmi dövriyyə]]-plan[[#This Row],[Dr-Cəmi dövriyyə]],0)</f>
        <v>0</v>
      </c>
    </row>
    <row r="16" spans="1:33" x14ac:dyDescent="0.25">
      <c r="A16" s="8">
        <v>2.02</v>
      </c>
      <c r="B16" s="1" t="s">
        <v>26</v>
      </c>
      <c r="C16" s="5">
        <v>-1</v>
      </c>
      <c r="D16" s="9">
        <v>0</v>
      </c>
      <c r="E16" s="9">
        <v>0</v>
      </c>
      <c r="F16" s="13">
        <f>SUMIFS(emeliyyatlar[Məbləğ],emeliyyatlar[Dr desc],plan[[#This Row],[Hesablar planı]],emeliyyatlar[Əməliyyat tarixi],"&lt;="&amp;EOMONTH(F$1,1),emeliyyatlar[Əməliyyat tarixi],"&gt;="&amp;F$1)</f>
        <v>0</v>
      </c>
      <c r="G16" s="13">
        <f>SUMIFS(emeliyyatlar[Məbləğ],emeliyyatlar[Cr desc],plan[[#This Row],[Hesablar planı]],emeliyyatlar[Əməliyyat tarixi],"&lt;="&amp;EOMONTH(G$1,1),emeliyyatlar[Əməliyyat tarixi],"&gt;="&amp;G$1)</f>
        <v>0</v>
      </c>
      <c r="H16" s="13">
        <f>SUMIFS(emeliyyatlar[Məbləğ],emeliyyatlar[Dr desc],plan[[#This Row],[Hesablar planı]],emeliyyatlar[Əməliyyat tarixi],"&lt;="&amp;EOMONTH(H$1,1),emeliyyatlar[Əməliyyat tarixi],"&gt;="&amp;H$1)</f>
        <v>0</v>
      </c>
      <c r="I16" s="13">
        <f>SUMIFS(emeliyyatlar[Məbləğ],emeliyyatlar[Cr desc],plan[[#This Row],[Hesablar planı]],emeliyyatlar[Əməliyyat tarixi],"&lt;="&amp;EOMONTH(I$1,1),emeliyyatlar[Əməliyyat tarixi],"&gt;="&amp;I$1)</f>
        <v>0</v>
      </c>
      <c r="J16" s="13">
        <f>SUMIFS(emeliyyatlar[Məbləğ],emeliyyatlar[Dr desc],plan[[#This Row],[Hesablar planı]],emeliyyatlar[Əməliyyat tarixi],"&lt;="&amp;EOMONTH(J$1,1),emeliyyatlar[Əməliyyat tarixi],"&gt;="&amp;J$1)</f>
        <v>0</v>
      </c>
      <c r="K16" s="13">
        <f>SUMIFS(emeliyyatlar[Məbləğ],emeliyyatlar[Cr desc],plan[[#This Row],[Hesablar planı]],emeliyyatlar[Əməliyyat tarixi],"&lt;="&amp;EOMONTH(K$1,1),emeliyyatlar[Əməliyyat tarixi],"&gt;="&amp;K$1)</f>
        <v>0</v>
      </c>
      <c r="L16" s="13">
        <f>SUMIFS(emeliyyatlar[Məbləğ],emeliyyatlar[Dr desc],plan[[#This Row],[Hesablar planı]],emeliyyatlar[Əməliyyat tarixi],"&lt;="&amp;EOMONTH(L$1,1),emeliyyatlar[Əməliyyat tarixi],"&gt;="&amp;L$1)</f>
        <v>0</v>
      </c>
      <c r="M16" s="13">
        <f>SUMIFS(emeliyyatlar[Məbləğ],emeliyyatlar[Cr desc],plan[[#This Row],[Hesablar planı]],emeliyyatlar[Əməliyyat tarixi],"&lt;="&amp;EOMONTH(M$1,1),emeliyyatlar[Əməliyyat tarixi],"&gt;="&amp;M$1)</f>
        <v>0</v>
      </c>
      <c r="N16" s="13">
        <f>SUMIFS(emeliyyatlar[Məbləğ],emeliyyatlar[Dr desc],plan[[#This Row],[Hesablar planı]],emeliyyatlar[Əməliyyat tarixi],"&lt;="&amp;EOMONTH(N$1,1),emeliyyatlar[Əməliyyat tarixi],"&gt;="&amp;N$1)</f>
        <v>0</v>
      </c>
      <c r="O16" s="13">
        <f>SUMIFS(emeliyyatlar[Məbləğ],emeliyyatlar[Cr desc],plan[[#This Row],[Hesablar planı]],emeliyyatlar[Əməliyyat tarixi],"&lt;="&amp;EOMONTH(O$1,1),emeliyyatlar[Əməliyyat tarixi],"&gt;="&amp;O$1)</f>
        <v>0</v>
      </c>
      <c r="P16" s="13">
        <f>SUMIFS(emeliyyatlar[Məbləğ],emeliyyatlar[Dr desc],plan[[#This Row],[Hesablar planı]],emeliyyatlar[Əməliyyat tarixi],"&lt;="&amp;EOMONTH(P$1,1),emeliyyatlar[Əməliyyat tarixi],"&gt;="&amp;P$1)</f>
        <v>0</v>
      </c>
      <c r="Q16" s="13">
        <f>SUMIFS(emeliyyatlar[Məbləğ],emeliyyatlar[Cr desc],plan[[#This Row],[Hesablar planı]],emeliyyatlar[Əməliyyat tarixi],"&lt;="&amp;EOMONTH(Q$1,1),emeliyyatlar[Əməliyyat tarixi],"&gt;="&amp;Q$1)</f>
        <v>0</v>
      </c>
      <c r="R16" s="13">
        <f>SUMIFS(emeliyyatlar[Məbləğ],emeliyyatlar[Dr desc],plan[[#This Row],[Hesablar planı]],emeliyyatlar[Əməliyyat tarixi],"&lt;="&amp;EOMONTH(R$1,1),emeliyyatlar[Əməliyyat tarixi],"&gt;="&amp;R$1)</f>
        <v>0</v>
      </c>
      <c r="S16" s="13">
        <f>SUMIFS(emeliyyatlar[Məbləğ],emeliyyatlar[Cr desc],plan[[#This Row],[Hesablar planı]],emeliyyatlar[Əməliyyat tarixi],"&lt;="&amp;EOMONTH(S$1,1),emeliyyatlar[Əməliyyat tarixi],"&gt;="&amp;S$1)</f>
        <v>0</v>
      </c>
      <c r="T16" s="13">
        <f>SUMIFS(emeliyyatlar[Məbləğ],emeliyyatlar[Dr desc],plan[[#This Row],[Hesablar planı]],emeliyyatlar[Əməliyyat tarixi],"&lt;="&amp;EOMONTH(T$1,1),emeliyyatlar[Əməliyyat tarixi],"&gt;="&amp;T$1)</f>
        <v>0</v>
      </c>
      <c r="U16" s="13">
        <f>SUMIFS(emeliyyatlar[Məbləğ],emeliyyatlar[Cr desc],plan[[#This Row],[Hesablar planı]],emeliyyatlar[Əməliyyat tarixi],"&lt;="&amp;EOMONTH(U$1,1),emeliyyatlar[Əməliyyat tarixi],"&gt;="&amp;U$1)</f>
        <v>0</v>
      </c>
      <c r="V16" s="13">
        <f>SUMIFS(emeliyyatlar[Məbləğ],emeliyyatlar[Dr desc],plan[[#This Row],[Hesablar planı]],emeliyyatlar[Əməliyyat tarixi],"&lt;="&amp;EOMONTH(V$1,1),emeliyyatlar[Əməliyyat tarixi],"&gt;="&amp;V$1)</f>
        <v>0</v>
      </c>
      <c r="W16" s="13">
        <f>SUMIFS(emeliyyatlar[Məbləğ],emeliyyatlar[Cr desc],plan[[#This Row],[Hesablar planı]],emeliyyatlar[Əməliyyat tarixi],"&lt;="&amp;EOMONTH(W$1,1),emeliyyatlar[Əməliyyat tarixi],"&gt;="&amp;W$1)</f>
        <v>0</v>
      </c>
      <c r="X16" s="13">
        <f>SUMIFS(emeliyyatlar[Məbləğ],emeliyyatlar[Dr desc],plan[[#This Row],[Hesablar planı]],emeliyyatlar[Əməliyyat tarixi],"&lt;="&amp;EOMONTH(X$1,1),emeliyyatlar[Əməliyyat tarixi],"&gt;="&amp;X$1)</f>
        <v>0</v>
      </c>
      <c r="Y16" s="13">
        <f>SUMIFS(emeliyyatlar[Məbləğ],emeliyyatlar[Cr desc],plan[[#This Row],[Hesablar planı]],emeliyyatlar[Əməliyyat tarixi],"&lt;="&amp;EOMONTH(Y$1,1),emeliyyatlar[Əməliyyat tarixi],"&gt;="&amp;Y$1)</f>
        <v>0</v>
      </c>
      <c r="Z16" s="13">
        <f>SUMIFS(emeliyyatlar[Məbləğ],emeliyyatlar[Dr desc],plan[[#This Row],[Hesablar planı]],emeliyyatlar[Əməliyyat tarixi],"&lt;="&amp;EOMONTH(Z$1,1),emeliyyatlar[Əməliyyat tarixi],"&gt;="&amp;Z$1)</f>
        <v>0</v>
      </c>
      <c r="AA16" s="13">
        <f>SUMIFS(emeliyyatlar[Məbləğ],emeliyyatlar[Cr desc],plan[[#This Row],[Hesablar planı]],emeliyyatlar[Əməliyyat tarixi],"&lt;="&amp;EOMONTH(AA$1,1),emeliyyatlar[Əməliyyat tarixi],"&gt;="&amp;AA$1)</f>
        <v>0</v>
      </c>
      <c r="AB16" s="13">
        <f>SUMIFS(emeliyyatlar[Məbləğ],emeliyyatlar[Dr desc],plan[[#This Row],[Hesablar planı]],emeliyyatlar[Əməliyyat tarixi],"&lt;="&amp;EOMONTH(AB$1,1),emeliyyatlar[Əməliyyat tarixi],"&gt;="&amp;AB$1)</f>
        <v>0</v>
      </c>
      <c r="AC16" s="13">
        <f>SUMIFS(emeliyyatlar[Məbləğ],emeliyyatlar[Cr desc],plan[[#This Row],[Hesablar planı]],emeliyyatlar[Əməliyyat tarixi],"&lt;="&amp;EOMONTH(AC$1,1),emeliyyatlar[Əməliyyat tarixi],"&gt;="&amp;AC$1)</f>
        <v>0</v>
      </c>
      <c r="AD16" s="13">
        <f t="shared" si="0"/>
        <v>0</v>
      </c>
      <c r="AE16" s="13">
        <f t="shared" si="1"/>
        <v>0</v>
      </c>
      <c r="AF16" s="14">
        <f>IF(plan[[#This Row],[Sign]]=1,plan[[#This Row],[Dr-Əvvələ qalıq]]+plan[[#This Row],[Dr-Cəmi dövriyyə]]-plan[[#This Row],[Cr-Cəmi dövriyyə]],0)</f>
        <v>0</v>
      </c>
      <c r="AG16" s="14">
        <f>IF(plan[[#This Row],[Sign]]=-1,plan[[#This Row],[Dr-Sona qalıq]]+plan[[#This Row],[Cr-Cəmi dövriyyə]]-plan[[#This Row],[Dr-Cəmi dövriyyə]],0)</f>
        <v>0</v>
      </c>
    </row>
    <row r="17" spans="1:33" x14ac:dyDescent="0.25">
      <c r="A17" s="8">
        <v>2.0299999999999998</v>
      </c>
      <c r="B17" s="1" t="s">
        <v>27</v>
      </c>
      <c r="C17" s="5">
        <v>-1</v>
      </c>
      <c r="D17" s="9">
        <v>0</v>
      </c>
      <c r="E17" s="9">
        <v>0</v>
      </c>
      <c r="F17" s="13">
        <f>SUMIFS(emeliyyatlar[Məbləğ],emeliyyatlar[Dr desc],plan[[#This Row],[Hesablar planı]],emeliyyatlar[Əməliyyat tarixi],"&lt;="&amp;EOMONTH(F$1,1),emeliyyatlar[Əməliyyat tarixi],"&gt;="&amp;F$1)</f>
        <v>0</v>
      </c>
      <c r="G17" s="13">
        <f>SUMIFS(emeliyyatlar[Məbləğ],emeliyyatlar[Cr desc],plan[[#This Row],[Hesablar planı]],emeliyyatlar[Əməliyyat tarixi],"&lt;="&amp;EOMONTH(G$1,1),emeliyyatlar[Əməliyyat tarixi],"&gt;="&amp;G$1)</f>
        <v>0</v>
      </c>
      <c r="H17" s="13">
        <f>SUMIFS(emeliyyatlar[Məbləğ],emeliyyatlar[Dr desc],plan[[#This Row],[Hesablar planı]],emeliyyatlar[Əməliyyat tarixi],"&lt;="&amp;EOMONTH(H$1,1),emeliyyatlar[Əməliyyat tarixi],"&gt;="&amp;H$1)</f>
        <v>0</v>
      </c>
      <c r="I17" s="13">
        <f>SUMIFS(emeliyyatlar[Məbləğ],emeliyyatlar[Cr desc],plan[[#This Row],[Hesablar planı]],emeliyyatlar[Əməliyyat tarixi],"&lt;="&amp;EOMONTH(I$1,1),emeliyyatlar[Əməliyyat tarixi],"&gt;="&amp;I$1)</f>
        <v>0</v>
      </c>
      <c r="J17" s="13">
        <f>SUMIFS(emeliyyatlar[Məbləğ],emeliyyatlar[Dr desc],plan[[#This Row],[Hesablar planı]],emeliyyatlar[Əməliyyat tarixi],"&lt;="&amp;EOMONTH(J$1,1),emeliyyatlar[Əməliyyat tarixi],"&gt;="&amp;J$1)</f>
        <v>0</v>
      </c>
      <c r="K17" s="13">
        <f>SUMIFS(emeliyyatlar[Məbləğ],emeliyyatlar[Cr desc],plan[[#This Row],[Hesablar planı]],emeliyyatlar[Əməliyyat tarixi],"&lt;="&amp;EOMONTH(K$1,1),emeliyyatlar[Əməliyyat tarixi],"&gt;="&amp;K$1)</f>
        <v>0</v>
      </c>
      <c r="L17" s="13">
        <f>SUMIFS(emeliyyatlar[Məbləğ],emeliyyatlar[Dr desc],plan[[#This Row],[Hesablar planı]],emeliyyatlar[Əməliyyat tarixi],"&lt;="&amp;EOMONTH(L$1,1),emeliyyatlar[Əməliyyat tarixi],"&gt;="&amp;L$1)</f>
        <v>0</v>
      </c>
      <c r="M17" s="13">
        <f>SUMIFS(emeliyyatlar[Məbləğ],emeliyyatlar[Cr desc],plan[[#This Row],[Hesablar planı]],emeliyyatlar[Əməliyyat tarixi],"&lt;="&amp;EOMONTH(M$1,1),emeliyyatlar[Əməliyyat tarixi],"&gt;="&amp;M$1)</f>
        <v>0</v>
      </c>
      <c r="N17" s="13">
        <f>SUMIFS(emeliyyatlar[Məbləğ],emeliyyatlar[Dr desc],plan[[#This Row],[Hesablar planı]],emeliyyatlar[Əməliyyat tarixi],"&lt;="&amp;EOMONTH(N$1,1),emeliyyatlar[Əməliyyat tarixi],"&gt;="&amp;N$1)</f>
        <v>0</v>
      </c>
      <c r="O17" s="13">
        <f>SUMIFS(emeliyyatlar[Məbləğ],emeliyyatlar[Cr desc],plan[[#This Row],[Hesablar planı]],emeliyyatlar[Əməliyyat tarixi],"&lt;="&amp;EOMONTH(O$1,1),emeliyyatlar[Əməliyyat tarixi],"&gt;="&amp;O$1)</f>
        <v>0</v>
      </c>
      <c r="P17" s="13">
        <f>SUMIFS(emeliyyatlar[Məbləğ],emeliyyatlar[Dr desc],plan[[#This Row],[Hesablar planı]],emeliyyatlar[Əməliyyat tarixi],"&lt;="&amp;EOMONTH(P$1,1),emeliyyatlar[Əməliyyat tarixi],"&gt;="&amp;P$1)</f>
        <v>0</v>
      </c>
      <c r="Q17" s="13">
        <f>SUMIFS(emeliyyatlar[Məbləğ],emeliyyatlar[Cr desc],plan[[#This Row],[Hesablar planı]],emeliyyatlar[Əməliyyat tarixi],"&lt;="&amp;EOMONTH(Q$1,1),emeliyyatlar[Əməliyyat tarixi],"&gt;="&amp;Q$1)</f>
        <v>0</v>
      </c>
      <c r="R17" s="13">
        <f>SUMIFS(emeliyyatlar[Məbləğ],emeliyyatlar[Dr desc],plan[[#This Row],[Hesablar planı]],emeliyyatlar[Əməliyyat tarixi],"&lt;="&amp;EOMONTH(R$1,1),emeliyyatlar[Əməliyyat tarixi],"&gt;="&amp;R$1)</f>
        <v>0</v>
      </c>
      <c r="S17" s="13">
        <f>SUMIFS(emeliyyatlar[Məbləğ],emeliyyatlar[Cr desc],plan[[#This Row],[Hesablar planı]],emeliyyatlar[Əməliyyat tarixi],"&lt;="&amp;EOMONTH(S$1,1),emeliyyatlar[Əməliyyat tarixi],"&gt;="&amp;S$1)</f>
        <v>0</v>
      </c>
      <c r="T17" s="13">
        <f>SUMIFS(emeliyyatlar[Məbləğ],emeliyyatlar[Dr desc],plan[[#This Row],[Hesablar planı]],emeliyyatlar[Əməliyyat tarixi],"&lt;="&amp;EOMONTH(T$1,1),emeliyyatlar[Əməliyyat tarixi],"&gt;="&amp;T$1)</f>
        <v>0</v>
      </c>
      <c r="U17" s="13">
        <f>SUMIFS(emeliyyatlar[Məbləğ],emeliyyatlar[Cr desc],plan[[#This Row],[Hesablar planı]],emeliyyatlar[Əməliyyat tarixi],"&lt;="&amp;EOMONTH(U$1,1),emeliyyatlar[Əməliyyat tarixi],"&gt;="&amp;U$1)</f>
        <v>0</v>
      </c>
      <c r="V17" s="13">
        <f>SUMIFS(emeliyyatlar[Məbləğ],emeliyyatlar[Dr desc],plan[[#This Row],[Hesablar planı]],emeliyyatlar[Əməliyyat tarixi],"&lt;="&amp;EOMONTH(V$1,1),emeliyyatlar[Əməliyyat tarixi],"&gt;="&amp;V$1)</f>
        <v>0</v>
      </c>
      <c r="W17" s="13">
        <f>SUMIFS(emeliyyatlar[Məbləğ],emeliyyatlar[Cr desc],plan[[#This Row],[Hesablar planı]],emeliyyatlar[Əməliyyat tarixi],"&lt;="&amp;EOMONTH(W$1,1),emeliyyatlar[Əməliyyat tarixi],"&gt;="&amp;W$1)</f>
        <v>0</v>
      </c>
      <c r="X17" s="13">
        <f>SUMIFS(emeliyyatlar[Məbləğ],emeliyyatlar[Dr desc],plan[[#This Row],[Hesablar planı]],emeliyyatlar[Əməliyyat tarixi],"&lt;="&amp;EOMONTH(X$1,1),emeliyyatlar[Əməliyyat tarixi],"&gt;="&amp;X$1)</f>
        <v>0</v>
      </c>
      <c r="Y17" s="13">
        <f>SUMIFS(emeliyyatlar[Məbləğ],emeliyyatlar[Cr desc],plan[[#This Row],[Hesablar planı]],emeliyyatlar[Əməliyyat tarixi],"&lt;="&amp;EOMONTH(Y$1,1),emeliyyatlar[Əməliyyat tarixi],"&gt;="&amp;Y$1)</f>
        <v>0</v>
      </c>
      <c r="Z17" s="13">
        <f>SUMIFS(emeliyyatlar[Məbləğ],emeliyyatlar[Dr desc],plan[[#This Row],[Hesablar planı]],emeliyyatlar[Əməliyyat tarixi],"&lt;="&amp;EOMONTH(Z$1,1),emeliyyatlar[Əməliyyat tarixi],"&gt;="&amp;Z$1)</f>
        <v>0</v>
      </c>
      <c r="AA17" s="13">
        <f>SUMIFS(emeliyyatlar[Məbləğ],emeliyyatlar[Cr desc],plan[[#This Row],[Hesablar planı]],emeliyyatlar[Əməliyyat tarixi],"&lt;="&amp;EOMONTH(AA$1,1),emeliyyatlar[Əməliyyat tarixi],"&gt;="&amp;AA$1)</f>
        <v>0</v>
      </c>
      <c r="AB17" s="13">
        <f>SUMIFS(emeliyyatlar[Məbləğ],emeliyyatlar[Dr desc],plan[[#This Row],[Hesablar planı]],emeliyyatlar[Əməliyyat tarixi],"&lt;="&amp;EOMONTH(AB$1,1),emeliyyatlar[Əməliyyat tarixi],"&gt;="&amp;AB$1)</f>
        <v>0</v>
      </c>
      <c r="AC17" s="13">
        <f>SUMIFS(emeliyyatlar[Məbləğ],emeliyyatlar[Cr desc],plan[[#This Row],[Hesablar planı]],emeliyyatlar[Əməliyyat tarixi],"&lt;="&amp;EOMONTH(AC$1,1),emeliyyatlar[Əməliyyat tarixi],"&gt;="&amp;AC$1)</f>
        <v>0</v>
      </c>
      <c r="AD17" s="13">
        <f t="shared" si="0"/>
        <v>0</v>
      </c>
      <c r="AE17" s="13">
        <f t="shared" si="1"/>
        <v>0</v>
      </c>
      <c r="AF17" s="14">
        <f>IF(plan[[#This Row],[Sign]]=1,plan[[#This Row],[Dr-Əvvələ qalıq]]+plan[[#This Row],[Dr-Cəmi dövriyyə]]-plan[[#This Row],[Cr-Cəmi dövriyyə]],0)</f>
        <v>0</v>
      </c>
      <c r="AG17" s="14">
        <f>IF(plan[[#This Row],[Sign]]=-1,plan[[#This Row],[Dr-Sona qalıq]]+plan[[#This Row],[Cr-Cəmi dövriyyə]]-plan[[#This Row],[Dr-Cəmi dövriyyə]],0)</f>
        <v>0</v>
      </c>
    </row>
    <row r="18" spans="1:33" x14ac:dyDescent="0.25">
      <c r="A18" s="8">
        <v>2.04</v>
      </c>
      <c r="B18" s="1" t="s">
        <v>28</v>
      </c>
      <c r="C18" s="5">
        <v>-1</v>
      </c>
      <c r="D18" s="9">
        <v>0</v>
      </c>
      <c r="E18" s="9">
        <v>0</v>
      </c>
      <c r="F18" s="13">
        <f>SUMIFS(emeliyyatlar[Məbləğ],emeliyyatlar[Dr desc],plan[[#This Row],[Hesablar planı]],emeliyyatlar[Əməliyyat tarixi],"&lt;="&amp;EOMONTH(F$1,1),emeliyyatlar[Əməliyyat tarixi],"&gt;="&amp;F$1)</f>
        <v>0</v>
      </c>
      <c r="G18" s="13">
        <f>SUMIFS(emeliyyatlar[Məbləğ],emeliyyatlar[Cr desc],plan[[#This Row],[Hesablar planı]],emeliyyatlar[Əməliyyat tarixi],"&lt;="&amp;EOMONTH(G$1,1),emeliyyatlar[Əməliyyat tarixi],"&gt;="&amp;G$1)</f>
        <v>0</v>
      </c>
      <c r="H18" s="13">
        <f>SUMIFS(emeliyyatlar[Məbləğ],emeliyyatlar[Dr desc],plan[[#This Row],[Hesablar planı]],emeliyyatlar[Əməliyyat tarixi],"&lt;="&amp;EOMONTH(H$1,1),emeliyyatlar[Əməliyyat tarixi],"&gt;="&amp;H$1)</f>
        <v>0</v>
      </c>
      <c r="I18" s="13">
        <f>SUMIFS(emeliyyatlar[Məbləğ],emeliyyatlar[Cr desc],plan[[#This Row],[Hesablar planı]],emeliyyatlar[Əməliyyat tarixi],"&lt;="&amp;EOMONTH(I$1,1),emeliyyatlar[Əməliyyat tarixi],"&gt;="&amp;I$1)</f>
        <v>0</v>
      </c>
      <c r="J18" s="13">
        <f>SUMIFS(emeliyyatlar[Məbləğ],emeliyyatlar[Dr desc],plan[[#This Row],[Hesablar planı]],emeliyyatlar[Əməliyyat tarixi],"&lt;="&amp;EOMONTH(J$1,1),emeliyyatlar[Əməliyyat tarixi],"&gt;="&amp;J$1)</f>
        <v>0</v>
      </c>
      <c r="K18" s="13">
        <f>SUMIFS(emeliyyatlar[Məbləğ],emeliyyatlar[Cr desc],plan[[#This Row],[Hesablar planı]],emeliyyatlar[Əməliyyat tarixi],"&lt;="&amp;EOMONTH(K$1,1),emeliyyatlar[Əməliyyat tarixi],"&gt;="&amp;K$1)</f>
        <v>0</v>
      </c>
      <c r="L18" s="13">
        <f>SUMIFS(emeliyyatlar[Məbləğ],emeliyyatlar[Dr desc],plan[[#This Row],[Hesablar planı]],emeliyyatlar[Əməliyyat tarixi],"&lt;="&amp;EOMONTH(L$1,1),emeliyyatlar[Əməliyyat tarixi],"&gt;="&amp;L$1)</f>
        <v>0</v>
      </c>
      <c r="M18" s="13">
        <f>SUMIFS(emeliyyatlar[Məbləğ],emeliyyatlar[Cr desc],plan[[#This Row],[Hesablar planı]],emeliyyatlar[Əməliyyat tarixi],"&lt;="&amp;EOMONTH(M$1,1),emeliyyatlar[Əməliyyat tarixi],"&gt;="&amp;M$1)</f>
        <v>0</v>
      </c>
      <c r="N18" s="13">
        <f>SUMIFS(emeliyyatlar[Məbləğ],emeliyyatlar[Dr desc],plan[[#This Row],[Hesablar planı]],emeliyyatlar[Əməliyyat tarixi],"&lt;="&amp;EOMONTH(N$1,1),emeliyyatlar[Əməliyyat tarixi],"&gt;="&amp;N$1)</f>
        <v>0</v>
      </c>
      <c r="O18" s="13">
        <f>SUMIFS(emeliyyatlar[Məbləğ],emeliyyatlar[Cr desc],plan[[#This Row],[Hesablar planı]],emeliyyatlar[Əməliyyat tarixi],"&lt;="&amp;EOMONTH(O$1,1),emeliyyatlar[Əməliyyat tarixi],"&gt;="&amp;O$1)</f>
        <v>0</v>
      </c>
      <c r="P18" s="13">
        <f>SUMIFS(emeliyyatlar[Məbləğ],emeliyyatlar[Dr desc],plan[[#This Row],[Hesablar planı]],emeliyyatlar[Əməliyyat tarixi],"&lt;="&amp;EOMONTH(P$1,1),emeliyyatlar[Əməliyyat tarixi],"&gt;="&amp;P$1)</f>
        <v>0</v>
      </c>
      <c r="Q18" s="13">
        <f>SUMIFS(emeliyyatlar[Məbləğ],emeliyyatlar[Cr desc],plan[[#This Row],[Hesablar planı]],emeliyyatlar[Əməliyyat tarixi],"&lt;="&amp;EOMONTH(Q$1,1),emeliyyatlar[Əməliyyat tarixi],"&gt;="&amp;Q$1)</f>
        <v>0</v>
      </c>
      <c r="R18" s="13">
        <f>SUMIFS(emeliyyatlar[Məbləğ],emeliyyatlar[Dr desc],plan[[#This Row],[Hesablar planı]],emeliyyatlar[Əməliyyat tarixi],"&lt;="&amp;EOMONTH(R$1,1),emeliyyatlar[Əməliyyat tarixi],"&gt;="&amp;R$1)</f>
        <v>0</v>
      </c>
      <c r="S18" s="13">
        <f>SUMIFS(emeliyyatlar[Məbləğ],emeliyyatlar[Cr desc],plan[[#This Row],[Hesablar planı]],emeliyyatlar[Əməliyyat tarixi],"&lt;="&amp;EOMONTH(S$1,1),emeliyyatlar[Əməliyyat tarixi],"&gt;="&amp;S$1)</f>
        <v>0</v>
      </c>
      <c r="T18" s="13">
        <f>SUMIFS(emeliyyatlar[Məbləğ],emeliyyatlar[Dr desc],plan[[#This Row],[Hesablar planı]],emeliyyatlar[Əməliyyat tarixi],"&lt;="&amp;EOMONTH(T$1,1),emeliyyatlar[Əməliyyat tarixi],"&gt;="&amp;T$1)</f>
        <v>0</v>
      </c>
      <c r="U18" s="13">
        <f>SUMIFS(emeliyyatlar[Məbləğ],emeliyyatlar[Cr desc],plan[[#This Row],[Hesablar planı]],emeliyyatlar[Əməliyyat tarixi],"&lt;="&amp;EOMONTH(U$1,1),emeliyyatlar[Əməliyyat tarixi],"&gt;="&amp;U$1)</f>
        <v>0</v>
      </c>
      <c r="V18" s="13">
        <f>SUMIFS(emeliyyatlar[Məbləğ],emeliyyatlar[Dr desc],plan[[#This Row],[Hesablar planı]],emeliyyatlar[Əməliyyat tarixi],"&lt;="&amp;EOMONTH(V$1,1),emeliyyatlar[Əməliyyat tarixi],"&gt;="&amp;V$1)</f>
        <v>0</v>
      </c>
      <c r="W18" s="13">
        <f>SUMIFS(emeliyyatlar[Məbləğ],emeliyyatlar[Cr desc],plan[[#This Row],[Hesablar planı]],emeliyyatlar[Əməliyyat tarixi],"&lt;="&amp;EOMONTH(W$1,1),emeliyyatlar[Əməliyyat tarixi],"&gt;="&amp;W$1)</f>
        <v>0</v>
      </c>
      <c r="X18" s="13">
        <f>SUMIFS(emeliyyatlar[Məbləğ],emeliyyatlar[Dr desc],plan[[#This Row],[Hesablar planı]],emeliyyatlar[Əməliyyat tarixi],"&lt;="&amp;EOMONTH(X$1,1),emeliyyatlar[Əməliyyat tarixi],"&gt;="&amp;X$1)</f>
        <v>0</v>
      </c>
      <c r="Y18" s="13">
        <f>SUMIFS(emeliyyatlar[Məbləğ],emeliyyatlar[Cr desc],plan[[#This Row],[Hesablar planı]],emeliyyatlar[Əməliyyat tarixi],"&lt;="&amp;EOMONTH(Y$1,1),emeliyyatlar[Əməliyyat tarixi],"&gt;="&amp;Y$1)</f>
        <v>0</v>
      </c>
      <c r="Z18" s="13">
        <f>SUMIFS(emeliyyatlar[Məbləğ],emeliyyatlar[Dr desc],plan[[#This Row],[Hesablar planı]],emeliyyatlar[Əməliyyat tarixi],"&lt;="&amp;EOMONTH(Z$1,1),emeliyyatlar[Əməliyyat tarixi],"&gt;="&amp;Z$1)</f>
        <v>0</v>
      </c>
      <c r="AA18" s="13">
        <f>SUMIFS(emeliyyatlar[Məbləğ],emeliyyatlar[Cr desc],plan[[#This Row],[Hesablar planı]],emeliyyatlar[Əməliyyat tarixi],"&lt;="&amp;EOMONTH(AA$1,1),emeliyyatlar[Əməliyyat tarixi],"&gt;="&amp;AA$1)</f>
        <v>0</v>
      </c>
      <c r="AB18" s="13">
        <f>SUMIFS(emeliyyatlar[Məbləğ],emeliyyatlar[Dr desc],plan[[#This Row],[Hesablar planı]],emeliyyatlar[Əməliyyat tarixi],"&lt;="&amp;EOMONTH(AB$1,1),emeliyyatlar[Əməliyyat tarixi],"&gt;="&amp;AB$1)</f>
        <v>0</v>
      </c>
      <c r="AC18" s="13">
        <f>SUMIFS(emeliyyatlar[Məbləğ],emeliyyatlar[Cr desc],plan[[#This Row],[Hesablar planı]],emeliyyatlar[Əməliyyat tarixi],"&lt;="&amp;EOMONTH(AC$1,1),emeliyyatlar[Əməliyyat tarixi],"&gt;="&amp;AC$1)</f>
        <v>0</v>
      </c>
      <c r="AD18" s="13">
        <f t="shared" si="0"/>
        <v>0</v>
      </c>
      <c r="AE18" s="13">
        <f t="shared" si="1"/>
        <v>0</v>
      </c>
      <c r="AF18" s="14">
        <f>IF(plan[[#This Row],[Sign]]=1,plan[[#This Row],[Dr-Əvvələ qalıq]]+plan[[#This Row],[Dr-Cəmi dövriyyə]]-plan[[#This Row],[Cr-Cəmi dövriyyə]],0)</f>
        <v>0</v>
      </c>
      <c r="AG18" s="14">
        <f>IF(plan[[#This Row],[Sign]]=-1,plan[[#This Row],[Dr-Sona qalıq]]+plan[[#This Row],[Cr-Cəmi dövriyyə]]-plan[[#This Row],[Dr-Cəmi dövriyyə]],0)</f>
        <v>0</v>
      </c>
    </row>
    <row r="19" spans="1:33" x14ac:dyDescent="0.25">
      <c r="A19" s="8">
        <v>60</v>
      </c>
      <c r="B19" s="1" t="s">
        <v>29</v>
      </c>
      <c r="C19" s="5">
        <v>-1</v>
      </c>
      <c r="D19" s="9">
        <v>0</v>
      </c>
      <c r="E19" s="9">
        <v>0</v>
      </c>
      <c r="F19" s="13">
        <f>SUMIFS(emeliyyatlar[Məbləğ],emeliyyatlar[Dr desc],plan[[#This Row],[Hesablar planı]],emeliyyatlar[Əməliyyat tarixi],"&lt;="&amp;EOMONTH(F$1,1),emeliyyatlar[Əməliyyat tarixi],"&gt;="&amp;F$1)</f>
        <v>0</v>
      </c>
      <c r="G19" s="13">
        <f>SUMIFS(emeliyyatlar[Məbləğ],emeliyyatlar[Cr desc],plan[[#This Row],[Hesablar planı]],emeliyyatlar[Əməliyyat tarixi],"&lt;="&amp;EOMONTH(G$1,1),emeliyyatlar[Əməliyyat tarixi],"&gt;="&amp;G$1)</f>
        <v>1000</v>
      </c>
      <c r="H19" s="13">
        <f>SUMIFS(emeliyyatlar[Məbləğ],emeliyyatlar[Dr desc],plan[[#This Row],[Hesablar planı]],emeliyyatlar[Əməliyyat tarixi],"&lt;="&amp;EOMONTH(H$1,1),emeliyyatlar[Əməliyyat tarixi],"&gt;="&amp;H$1)</f>
        <v>0</v>
      </c>
      <c r="I19" s="13">
        <f>SUMIFS(emeliyyatlar[Məbləğ],emeliyyatlar[Cr desc],plan[[#This Row],[Hesablar planı]],emeliyyatlar[Əməliyyat tarixi],"&lt;="&amp;EOMONTH(I$1,1),emeliyyatlar[Əməliyyat tarixi],"&gt;="&amp;I$1)</f>
        <v>600</v>
      </c>
      <c r="J19" s="13">
        <f>SUMIFS(emeliyyatlar[Məbləğ],emeliyyatlar[Dr desc],plan[[#This Row],[Hesablar planı]],emeliyyatlar[Əməliyyat tarixi],"&lt;="&amp;EOMONTH(J$1,1),emeliyyatlar[Əməliyyat tarixi],"&gt;="&amp;J$1)</f>
        <v>0</v>
      </c>
      <c r="K19" s="13">
        <f>SUMIFS(emeliyyatlar[Məbləğ],emeliyyatlar[Cr desc],plan[[#This Row],[Hesablar planı]],emeliyyatlar[Əməliyyat tarixi],"&lt;="&amp;EOMONTH(K$1,1),emeliyyatlar[Əməliyyat tarixi],"&gt;="&amp;K$1)</f>
        <v>0</v>
      </c>
      <c r="L19" s="13">
        <f>SUMIFS(emeliyyatlar[Məbləğ],emeliyyatlar[Dr desc],plan[[#This Row],[Hesablar planı]],emeliyyatlar[Əməliyyat tarixi],"&lt;="&amp;EOMONTH(L$1,1),emeliyyatlar[Əməliyyat tarixi],"&gt;="&amp;L$1)</f>
        <v>0</v>
      </c>
      <c r="M19" s="13">
        <f>SUMIFS(emeliyyatlar[Məbləğ],emeliyyatlar[Cr desc],plan[[#This Row],[Hesablar planı]],emeliyyatlar[Əməliyyat tarixi],"&lt;="&amp;EOMONTH(M$1,1),emeliyyatlar[Əməliyyat tarixi],"&gt;="&amp;M$1)</f>
        <v>0</v>
      </c>
      <c r="N19" s="13">
        <f>SUMIFS(emeliyyatlar[Məbləğ],emeliyyatlar[Dr desc],plan[[#This Row],[Hesablar planı]],emeliyyatlar[Əməliyyat tarixi],"&lt;="&amp;EOMONTH(N$1,1),emeliyyatlar[Əməliyyat tarixi],"&gt;="&amp;N$1)</f>
        <v>0</v>
      </c>
      <c r="O19" s="13">
        <f>SUMIFS(emeliyyatlar[Məbləğ],emeliyyatlar[Cr desc],plan[[#This Row],[Hesablar planı]],emeliyyatlar[Əməliyyat tarixi],"&lt;="&amp;EOMONTH(O$1,1),emeliyyatlar[Əməliyyat tarixi],"&gt;="&amp;O$1)</f>
        <v>0</v>
      </c>
      <c r="P19" s="13">
        <f>SUMIFS(emeliyyatlar[Məbləğ],emeliyyatlar[Dr desc],plan[[#This Row],[Hesablar planı]],emeliyyatlar[Əməliyyat tarixi],"&lt;="&amp;EOMONTH(P$1,1),emeliyyatlar[Əməliyyat tarixi],"&gt;="&amp;P$1)</f>
        <v>0</v>
      </c>
      <c r="Q19" s="13">
        <f>SUMIFS(emeliyyatlar[Məbləğ],emeliyyatlar[Cr desc],plan[[#This Row],[Hesablar planı]],emeliyyatlar[Əməliyyat tarixi],"&lt;="&amp;EOMONTH(Q$1,1),emeliyyatlar[Əməliyyat tarixi],"&gt;="&amp;Q$1)</f>
        <v>0</v>
      </c>
      <c r="R19" s="13">
        <f>SUMIFS(emeliyyatlar[Məbləğ],emeliyyatlar[Dr desc],plan[[#This Row],[Hesablar planı]],emeliyyatlar[Əməliyyat tarixi],"&lt;="&amp;EOMONTH(R$1,1),emeliyyatlar[Əməliyyat tarixi],"&gt;="&amp;R$1)</f>
        <v>0</v>
      </c>
      <c r="S19" s="13">
        <f>SUMIFS(emeliyyatlar[Məbləğ],emeliyyatlar[Cr desc],plan[[#This Row],[Hesablar planı]],emeliyyatlar[Əməliyyat tarixi],"&lt;="&amp;EOMONTH(S$1,1),emeliyyatlar[Əməliyyat tarixi],"&gt;="&amp;S$1)</f>
        <v>0</v>
      </c>
      <c r="T19" s="13">
        <f>SUMIFS(emeliyyatlar[Məbləğ],emeliyyatlar[Dr desc],plan[[#This Row],[Hesablar planı]],emeliyyatlar[Əməliyyat tarixi],"&lt;="&amp;EOMONTH(T$1,1),emeliyyatlar[Əməliyyat tarixi],"&gt;="&amp;T$1)</f>
        <v>0</v>
      </c>
      <c r="U19" s="13">
        <f>SUMIFS(emeliyyatlar[Məbləğ],emeliyyatlar[Cr desc],plan[[#This Row],[Hesablar planı]],emeliyyatlar[Əməliyyat tarixi],"&lt;="&amp;EOMONTH(U$1,1),emeliyyatlar[Əməliyyat tarixi],"&gt;="&amp;U$1)</f>
        <v>0</v>
      </c>
      <c r="V19" s="13">
        <f>SUMIFS(emeliyyatlar[Məbləğ],emeliyyatlar[Dr desc],plan[[#This Row],[Hesablar planı]],emeliyyatlar[Əməliyyat tarixi],"&lt;="&amp;EOMONTH(V$1,1),emeliyyatlar[Əməliyyat tarixi],"&gt;="&amp;V$1)</f>
        <v>0</v>
      </c>
      <c r="W19" s="13">
        <f>SUMIFS(emeliyyatlar[Məbləğ],emeliyyatlar[Cr desc],plan[[#This Row],[Hesablar planı]],emeliyyatlar[Əməliyyat tarixi],"&lt;="&amp;EOMONTH(W$1,1),emeliyyatlar[Əməliyyat tarixi],"&gt;="&amp;W$1)</f>
        <v>0</v>
      </c>
      <c r="X19" s="13">
        <f>SUMIFS(emeliyyatlar[Məbləğ],emeliyyatlar[Dr desc],plan[[#This Row],[Hesablar planı]],emeliyyatlar[Əməliyyat tarixi],"&lt;="&amp;EOMONTH(X$1,1),emeliyyatlar[Əməliyyat tarixi],"&gt;="&amp;X$1)</f>
        <v>0</v>
      </c>
      <c r="Y19" s="13">
        <f>SUMIFS(emeliyyatlar[Məbləğ],emeliyyatlar[Cr desc],plan[[#This Row],[Hesablar planı]],emeliyyatlar[Əməliyyat tarixi],"&lt;="&amp;EOMONTH(Y$1,1),emeliyyatlar[Əməliyyat tarixi],"&gt;="&amp;Y$1)</f>
        <v>0</v>
      </c>
      <c r="Z19" s="13">
        <f>SUMIFS(emeliyyatlar[Məbləğ],emeliyyatlar[Dr desc],plan[[#This Row],[Hesablar planı]],emeliyyatlar[Əməliyyat tarixi],"&lt;="&amp;EOMONTH(Z$1,1),emeliyyatlar[Əməliyyat tarixi],"&gt;="&amp;Z$1)</f>
        <v>0</v>
      </c>
      <c r="AA19" s="13">
        <f>SUMIFS(emeliyyatlar[Məbləğ],emeliyyatlar[Cr desc],plan[[#This Row],[Hesablar planı]],emeliyyatlar[Əməliyyat tarixi],"&lt;="&amp;EOMONTH(AA$1,1),emeliyyatlar[Əməliyyat tarixi],"&gt;="&amp;AA$1)</f>
        <v>0</v>
      </c>
      <c r="AB19" s="13">
        <f>SUMIFS(emeliyyatlar[Məbləğ],emeliyyatlar[Dr desc],plan[[#This Row],[Hesablar planı]],emeliyyatlar[Əməliyyat tarixi],"&lt;="&amp;EOMONTH(AB$1,1),emeliyyatlar[Əməliyyat tarixi],"&gt;="&amp;AB$1)</f>
        <v>0</v>
      </c>
      <c r="AC19" s="13">
        <f>SUMIFS(emeliyyatlar[Məbləğ],emeliyyatlar[Cr desc],plan[[#This Row],[Hesablar planı]],emeliyyatlar[Əməliyyat tarixi],"&lt;="&amp;EOMONTH(AC$1,1),emeliyyatlar[Əməliyyat tarixi],"&gt;="&amp;AC$1)</f>
        <v>0</v>
      </c>
      <c r="AD19" s="13">
        <f t="shared" si="0"/>
        <v>0</v>
      </c>
      <c r="AE19" s="13">
        <f t="shared" si="1"/>
        <v>1600</v>
      </c>
      <c r="AF19" s="14">
        <f>IF(plan[[#This Row],[Sign]]=1,plan[[#This Row],[Dr-Əvvələ qalıq]]+plan[[#This Row],[Dr-Cəmi dövriyyə]]-plan[[#This Row],[Cr-Cəmi dövriyyə]],0)</f>
        <v>0</v>
      </c>
      <c r="AG19" s="14">
        <f>IF(plan[[#This Row],[Sign]]=-1,plan[[#This Row],[Dr-Sona qalıq]]+plan[[#This Row],[Cr-Cəmi dövriyyə]]-plan[[#This Row],[Dr-Cəmi dövriyyə]],0)</f>
        <v>1600</v>
      </c>
    </row>
    <row r="20" spans="1:33" x14ac:dyDescent="0.25">
      <c r="A20" s="8">
        <v>70.099999999999994</v>
      </c>
      <c r="B20" s="1" t="s">
        <v>30</v>
      </c>
      <c r="C20" s="5">
        <v>-1</v>
      </c>
      <c r="D20" s="9">
        <v>0</v>
      </c>
      <c r="E20" s="9">
        <v>0</v>
      </c>
      <c r="F20" s="13">
        <f>SUMIFS(emeliyyatlar[Məbləğ],emeliyyatlar[Dr desc],plan[[#This Row],[Hesablar planı]],emeliyyatlar[Əməliyyat tarixi],"&lt;="&amp;EOMONTH(F$1,1),emeliyyatlar[Əməliyyat tarixi],"&gt;="&amp;F$1)</f>
        <v>0</v>
      </c>
      <c r="G20" s="13">
        <f>SUMIFS(emeliyyatlar[Məbləğ],emeliyyatlar[Cr desc],plan[[#This Row],[Hesablar planı]],emeliyyatlar[Əməliyyat tarixi],"&lt;="&amp;EOMONTH(G$1,1),emeliyyatlar[Əməliyyat tarixi],"&gt;="&amp;G$1)</f>
        <v>0</v>
      </c>
      <c r="H20" s="13">
        <f>SUMIFS(emeliyyatlar[Məbləğ],emeliyyatlar[Dr desc],plan[[#This Row],[Hesablar planı]],emeliyyatlar[Əməliyyat tarixi],"&lt;="&amp;EOMONTH(H$1,1),emeliyyatlar[Əməliyyat tarixi],"&gt;="&amp;H$1)</f>
        <v>0</v>
      </c>
      <c r="I20" s="13">
        <f>SUMIFS(emeliyyatlar[Məbləğ],emeliyyatlar[Cr desc],plan[[#This Row],[Hesablar planı]],emeliyyatlar[Əməliyyat tarixi],"&lt;="&amp;EOMONTH(I$1,1),emeliyyatlar[Əməliyyat tarixi],"&gt;="&amp;I$1)</f>
        <v>0</v>
      </c>
      <c r="J20" s="13">
        <f>SUMIFS(emeliyyatlar[Məbləğ],emeliyyatlar[Dr desc],plan[[#This Row],[Hesablar planı]],emeliyyatlar[Əməliyyat tarixi],"&lt;="&amp;EOMONTH(J$1,1),emeliyyatlar[Əməliyyat tarixi],"&gt;="&amp;J$1)</f>
        <v>0</v>
      </c>
      <c r="K20" s="13">
        <f>SUMIFS(emeliyyatlar[Məbləğ],emeliyyatlar[Cr desc],plan[[#This Row],[Hesablar planı]],emeliyyatlar[Əməliyyat tarixi],"&lt;="&amp;EOMONTH(K$1,1),emeliyyatlar[Əməliyyat tarixi],"&gt;="&amp;K$1)</f>
        <v>0</v>
      </c>
      <c r="L20" s="13">
        <f>SUMIFS(emeliyyatlar[Məbləğ],emeliyyatlar[Dr desc],plan[[#This Row],[Hesablar planı]],emeliyyatlar[Əməliyyat tarixi],"&lt;="&amp;EOMONTH(L$1,1),emeliyyatlar[Əməliyyat tarixi],"&gt;="&amp;L$1)</f>
        <v>0</v>
      </c>
      <c r="M20" s="13">
        <f>SUMIFS(emeliyyatlar[Məbləğ],emeliyyatlar[Cr desc],plan[[#This Row],[Hesablar planı]],emeliyyatlar[Əməliyyat tarixi],"&lt;="&amp;EOMONTH(M$1,1),emeliyyatlar[Əməliyyat tarixi],"&gt;="&amp;M$1)</f>
        <v>0</v>
      </c>
      <c r="N20" s="13">
        <f>SUMIFS(emeliyyatlar[Məbləğ],emeliyyatlar[Dr desc],plan[[#This Row],[Hesablar planı]],emeliyyatlar[Əməliyyat tarixi],"&lt;="&amp;EOMONTH(N$1,1),emeliyyatlar[Əməliyyat tarixi],"&gt;="&amp;N$1)</f>
        <v>0</v>
      </c>
      <c r="O20" s="13">
        <f>SUMIFS(emeliyyatlar[Məbləğ],emeliyyatlar[Cr desc],plan[[#This Row],[Hesablar planı]],emeliyyatlar[Əməliyyat tarixi],"&lt;="&amp;EOMONTH(O$1,1),emeliyyatlar[Əməliyyat tarixi],"&gt;="&amp;O$1)</f>
        <v>0</v>
      </c>
      <c r="P20" s="13">
        <f>SUMIFS(emeliyyatlar[Məbləğ],emeliyyatlar[Dr desc],plan[[#This Row],[Hesablar planı]],emeliyyatlar[Əməliyyat tarixi],"&lt;="&amp;EOMONTH(P$1,1),emeliyyatlar[Əməliyyat tarixi],"&gt;="&amp;P$1)</f>
        <v>0</v>
      </c>
      <c r="Q20" s="13">
        <f>SUMIFS(emeliyyatlar[Məbləğ],emeliyyatlar[Cr desc],plan[[#This Row],[Hesablar planı]],emeliyyatlar[Əməliyyat tarixi],"&lt;="&amp;EOMONTH(Q$1,1),emeliyyatlar[Əməliyyat tarixi],"&gt;="&amp;Q$1)</f>
        <v>0</v>
      </c>
      <c r="R20" s="13">
        <f>SUMIFS(emeliyyatlar[Məbləğ],emeliyyatlar[Dr desc],plan[[#This Row],[Hesablar planı]],emeliyyatlar[Əməliyyat tarixi],"&lt;="&amp;EOMONTH(R$1,1),emeliyyatlar[Əməliyyat tarixi],"&gt;="&amp;R$1)</f>
        <v>0</v>
      </c>
      <c r="S20" s="13">
        <f>SUMIFS(emeliyyatlar[Məbləğ],emeliyyatlar[Cr desc],plan[[#This Row],[Hesablar planı]],emeliyyatlar[Əməliyyat tarixi],"&lt;="&amp;EOMONTH(S$1,1),emeliyyatlar[Əməliyyat tarixi],"&gt;="&amp;S$1)</f>
        <v>0</v>
      </c>
      <c r="T20" s="13">
        <f>SUMIFS(emeliyyatlar[Məbləğ],emeliyyatlar[Dr desc],plan[[#This Row],[Hesablar planı]],emeliyyatlar[Əməliyyat tarixi],"&lt;="&amp;EOMONTH(T$1,1),emeliyyatlar[Əməliyyat tarixi],"&gt;="&amp;T$1)</f>
        <v>0</v>
      </c>
      <c r="U20" s="13">
        <f>SUMIFS(emeliyyatlar[Məbləğ],emeliyyatlar[Cr desc],plan[[#This Row],[Hesablar planı]],emeliyyatlar[Əməliyyat tarixi],"&lt;="&amp;EOMONTH(U$1,1),emeliyyatlar[Əməliyyat tarixi],"&gt;="&amp;U$1)</f>
        <v>0</v>
      </c>
      <c r="V20" s="13">
        <f>SUMIFS(emeliyyatlar[Məbləğ],emeliyyatlar[Dr desc],plan[[#This Row],[Hesablar planı]],emeliyyatlar[Əməliyyat tarixi],"&lt;="&amp;EOMONTH(V$1,1),emeliyyatlar[Əməliyyat tarixi],"&gt;="&amp;V$1)</f>
        <v>0</v>
      </c>
      <c r="W20" s="13">
        <f>SUMIFS(emeliyyatlar[Məbləğ],emeliyyatlar[Cr desc],plan[[#This Row],[Hesablar planı]],emeliyyatlar[Əməliyyat tarixi],"&lt;="&amp;EOMONTH(W$1,1),emeliyyatlar[Əməliyyat tarixi],"&gt;="&amp;W$1)</f>
        <v>0</v>
      </c>
      <c r="X20" s="13">
        <f>SUMIFS(emeliyyatlar[Məbləğ],emeliyyatlar[Dr desc],plan[[#This Row],[Hesablar planı]],emeliyyatlar[Əməliyyat tarixi],"&lt;="&amp;EOMONTH(X$1,1),emeliyyatlar[Əməliyyat tarixi],"&gt;="&amp;X$1)</f>
        <v>0</v>
      </c>
      <c r="Y20" s="13">
        <f>SUMIFS(emeliyyatlar[Məbləğ],emeliyyatlar[Cr desc],plan[[#This Row],[Hesablar planı]],emeliyyatlar[Əməliyyat tarixi],"&lt;="&amp;EOMONTH(Y$1,1),emeliyyatlar[Əməliyyat tarixi],"&gt;="&amp;Y$1)</f>
        <v>0</v>
      </c>
      <c r="Z20" s="13">
        <f>SUMIFS(emeliyyatlar[Məbləğ],emeliyyatlar[Dr desc],plan[[#This Row],[Hesablar planı]],emeliyyatlar[Əməliyyat tarixi],"&lt;="&amp;EOMONTH(Z$1,1),emeliyyatlar[Əməliyyat tarixi],"&gt;="&amp;Z$1)</f>
        <v>0</v>
      </c>
      <c r="AA20" s="13">
        <f>SUMIFS(emeliyyatlar[Məbləğ],emeliyyatlar[Cr desc],plan[[#This Row],[Hesablar planı]],emeliyyatlar[Əməliyyat tarixi],"&lt;="&amp;EOMONTH(AA$1,1),emeliyyatlar[Əməliyyat tarixi],"&gt;="&amp;AA$1)</f>
        <v>0</v>
      </c>
      <c r="AB20" s="13">
        <f>SUMIFS(emeliyyatlar[Məbləğ],emeliyyatlar[Dr desc],plan[[#This Row],[Hesablar planı]],emeliyyatlar[Əməliyyat tarixi],"&lt;="&amp;EOMONTH(AB$1,1),emeliyyatlar[Əməliyyat tarixi],"&gt;="&amp;AB$1)</f>
        <v>0</v>
      </c>
      <c r="AC20" s="13">
        <f>SUMIFS(emeliyyatlar[Məbləğ],emeliyyatlar[Cr desc],plan[[#This Row],[Hesablar planı]],emeliyyatlar[Əməliyyat tarixi],"&lt;="&amp;EOMONTH(AC$1,1),emeliyyatlar[Əməliyyat tarixi],"&gt;="&amp;AC$1)</f>
        <v>0</v>
      </c>
      <c r="AD20" s="13">
        <f t="shared" si="0"/>
        <v>0</v>
      </c>
      <c r="AE20" s="13">
        <f t="shared" si="1"/>
        <v>0</v>
      </c>
      <c r="AF20" s="14">
        <f>IF(plan[[#This Row],[Sign]]=1,plan[[#This Row],[Dr-Əvvələ qalıq]]+plan[[#This Row],[Dr-Cəmi dövriyyə]]-plan[[#This Row],[Cr-Cəmi dövriyyə]],0)</f>
        <v>0</v>
      </c>
      <c r="AG20" s="14">
        <f>IF(plan[[#This Row],[Sign]]=-1,plan[[#This Row],[Dr-Sona qalıq]]+plan[[#This Row],[Cr-Cəmi dövriyyə]]-plan[[#This Row],[Dr-Cəmi dövriyyə]],0)</f>
        <v>0</v>
      </c>
    </row>
    <row r="21" spans="1:33" x14ac:dyDescent="0.25">
      <c r="A21" s="8">
        <v>70.2</v>
      </c>
      <c r="B21" s="1" t="s">
        <v>31</v>
      </c>
      <c r="C21" s="5">
        <v>-1</v>
      </c>
      <c r="D21" s="9">
        <v>0</v>
      </c>
      <c r="E21" s="9">
        <v>0</v>
      </c>
      <c r="F21" s="13">
        <f>SUMIFS(emeliyyatlar[Məbləğ],emeliyyatlar[Dr desc],plan[[#This Row],[Hesablar planı]],emeliyyatlar[Əməliyyat tarixi],"&lt;="&amp;EOMONTH(F$1,1),emeliyyatlar[Əməliyyat tarixi],"&gt;="&amp;F$1)</f>
        <v>0</v>
      </c>
      <c r="G21" s="13">
        <f>SUMIFS(emeliyyatlar[Məbləğ],emeliyyatlar[Cr desc],plan[[#This Row],[Hesablar planı]],emeliyyatlar[Əməliyyat tarixi],"&lt;="&amp;EOMONTH(G$1,1),emeliyyatlar[Əməliyyat tarixi],"&gt;="&amp;G$1)</f>
        <v>0</v>
      </c>
      <c r="H21" s="13">
        <f>SUMIFS(emeliyyatlar[Məbləğ],emeliyyatlar[Dr desc],plan[[#This Row],[Hesablar planı]],emeliyyatlar[Əməliyyat tarixi],"&lt;="&amp;EOMONTH(H$1,1),emeliyyatlar[Əməliyyat tarixi],"&gt;="&amp;H$1)</f>
        <v>0</v>
      </c>
      <c r="I21" s="13">
        <f>SUMIFS(emeliyyatlar[Məbləğ],emeliyyatlar[Cr desc],plan[[#This Row],[Hesablar planı]],emeliyyatlar[Əməliyyat tarixi],"&lt;="&amp;EOMONTH(I$1,1),emeliyyatlar[Əməliyyat tarixi],"&gt;="&amp;I$1)</f>
        <v>0</v>
      </c>
      <c r="J21" s="13">
        <f>SUMIFS(emeliyyatlar[Məbləğ],emeliyyatlar[Dr desc],plan[[#This Row],[Hesablar planı]],emeliyyatlar[Əməliyyat tarixi],"&lt;="&amp;EOMONTH(J$1,1),emeliyyatlar[Əməliyyat tarixi],"&gt;="&amp;J$1)</f>
        <v>0</v>
      </c>
      <c r="K21" s="13">
        <f>SUMIFS(emeliyyatlar[Məbləğ],emeliyyatlar[Cr desc],plan[[#This Row],[Hesablar planı]],emeliyyatlar[Əməliyyat tarixi],"&lt;="&amp;EOMONTH(K$1,1),emeliyyatlar[Əməliyyat tarixi],"&gt;="&amp;K$1)</f>
        <v>0</v>
      </c>
      <c r="L21" s="13">
        <f>SUMIFS(emeliyyatlar[Məbləğ],emeliyyatlar[Dr desc],plan[[#This Row],[Hesablar planı]],emeliyyatlar[Əməliyyat tarixi],"&lt;="&amp;EOMONTH(L$1,1),emeliyyatlar[Əməliyyat tarixi],"&gt;="&amp;L$1)</f>
        <v>0</v>
      </c>
      <c r="M21" s="13">
        <f>SUMIFS(emeliyyatlar[Məbləğ],emeliyyatlar[Cr desc],plan[[#This Row],[Hesablar planı]],emeliyyatlar[Əməliyyat tarixi],"&lt;="&amp;EOMONTH(M$1,1),emeliyyatlar[Əməliyyat tarixi],"&gt;="&amp;M$1)</f>
        <v>0</v>
      </c>
      <c r="N21" s="13">
        <f>SUMIFS(emeliyyatlar[Məbləğ],emeliyyatlar[Dr desc],plan[[#This Row],[Hesablar planı]],emeliyyatlar[Əməliyyat tarixi],"&lt;="&amp;EOMONTH(N$1,1),emeliyyatlar[Əməliyyat tarixi],"&gt;="&amp;N$1)</f>
        <v>0</v>
      </c>
      <c r="O21" s="13">
        <f>SUMIFS(emeliyyatlar[Məbləğ],emeliyyatlar[Cr desc],plan[[#This Row],[Hesablar planı]],emeliyyatlar[Əməliyyat tarixi],"&lt;="&amp;EOMONTH(O$1,1),emeliyyatlar[Əməliyyat tarixi],"&gt;="&amp;O$1)</f>
        <v>0</v>
      </c>
      <c r="P21" s="13">
        <f>SUMIFS(emeliyyatlar[Məbləğ],emeliyyatlar[Dr desc],plan[[#This Row],[Hesablar planı]],emeliyyatlar[Əməliyyat tarixi],"&lt;="&amp;EOMONTH(P$1,1),emeliyyatlar[Əməliyyat tarixi],"&gt;="&amp;P$1)</f>
        <v>0</v>
      </c>
      <c r="Q21" s="13">
        <f>SUMIFS(emeliyyatlar[Məbləğ],emeliyyatlar[Cr desc],plan[[#This Row],[Hesablar planı]],emeliyyatlar[Əməliyyat tarixi],"&lt;="&amp;EOMONTH(Q$1,1),emeliyyatlar[Əməliyyat tarixi],"&gt;="&amp;Q$1)</f>
        <v>0</v>
      </c>
      <c r="R21" s="13">
        <f>SUMIFS(emeliyyatlar[Məbləğ],emeliyyatlar[Dr desc],plan[[#This Row],[Hesablar planı]],emeliyyatlar[Əməliyyat tarixi],"&lt;="&amp;EOMONTH(R$1,1),emeliyyatlar[Əməliyyat tarixi],"&gt;="&amp;R$1)</f>
        <v>0</v>
      </c>
      <c r="S21" s="13">
        <f>SUMIFS(emeliyyatlar[Məbləğ],emeliyyatlar[Cr desc],plan[[#This Row],[Hesablar planı]],emeliyyatlar[Əməliyyat tarixi],"&lt;="&amp;EOMONTH(S$1,1),emeliyyatlar[Əməliyyat tarixi],"&gt;="&amp;S$1)</f>
        <v>0</v>
      </c>
      <c r="T21" s="13">
        <f>SUMIFS(emeliyyatlar[Məbləğ],emeliyyatlar[Dr desc],plan[[#This Row],[Hesablar planı]],emeliyyatlar[Əməliyyat tarixi],"&lt;="&amp;EOMONTH(T$1,1),emeliyyatlar[Əməliyyat tarixi],"&gt;="&amp;T$1)</f>
        <v>0</v>
      </c>
      <c r="U21" s="13">
        <f>SUMIFS(emeliyyatlar[Məbləğ],emeliyyatlar[Cr desc],plan[[#This Row],[Hesablar planı]],emeliyyatlar[Əməliyyat tarixi],"&lt;="&amp;EOMONTH(U$1,1),emeliyyatlar[Əməliyyat tarixi],"&gt;="&amp;U$1)</f>
        <v>0</v>
      </c>
      <c r="V21" s="13">
        <f>SUMIFS(emeliyyatlar[Məbləğ],emeliyyatlar[Dr desc],plan[[#This Row],[Hesablar planı]],emeliyyatlar[Əməliyyat tarixi],"&lt;="&amp;EOMONTH(V$1,1),emeliyyatlar[Əməliyyat tarixi],"&gt;="&amp;V$1)</f>
        <v>0</v>
      </c>
      <c r="W21" s="13">
        <f>SUMIFS(emeliyyatlar[Məbləğ],emeliyyatlar[Cr desc],plan[[#This Row],[Hesablar planı]],emeliyyatlar[Əməliyyat tarixi],"&lt;="&amp;EOMONTH(W$1,1),emeliyyatlar[Əməliyyat tarixi],"&gt;="&amp;W$1)</f>
        <v>0</v>
      </c>
      <c r="X21" s="13">
        <f>SUMIFS(emeliyyatlar[Məbləğ],emeliyyatlar[Dr desc],plan[[#This Row],[Hesablar planı]],emeliyyatlar[Əməliyyat tarixi],"&lt;="&amp;EOMONTH(X$1,1),emeliyyatlar[Əməliyyat tarixi],"&gt;="&amp;X$1)</f>
        <v>0</v>
      </c>
      <c r="Y21" s="13">
        <f>SUMIFS(emeliyyatlar[Məbləğ],emeliyyatlar[Cr desc],plan[[#This Row],[Hesablar planı]],emeliyyatlar[Əməliyyat tarixi],"&lt;="&amp;EOMONTH(Y$1,1),emeliyyatlar[Əməliyyat tarixi],"&gt;="&amp;Y$1)</f>
        <v>0</v>
      </c>
      <c r="Z21" s="13">
        <f>SUMIFS(emeliyyatlar[Məbləğ],emeliyyatlar[Dr desc],plan[[#This Row],[Hesablar planı]],emeliyyatlar[Əməliyyat tarixi],"&lt;="&amp;EOMONTH(Z$1,1),emeliyyatlar[Əməliyyat tarixi],"&gt;="&amp;Z$1)</f>
        <v>0</v>
      </c>
      <c r="AA21" s="13">
        <f>SUMIFS(emeliyyatlar[Məbləğ],emeliyyatlar[Cr desc],plan[[#This Row],[Hesablar planı]],emeliyyatlar[Əməliyyat tarixi],"&lt;="&amp;EOMONTH(AA$1,1),emeliyyatlar[Əməliyyat tarixi],"&gt;="&amp;AA$1)</f>
        <v>0</v>
      </c>
      <c r="AB21" s="13">
        <f>SUMIFS(emeliyyatlar[Məbləğ],emeliyyatlar[Dr desc],plan[[#This Row],[Hesablar planı]],emeliyyatlar[Əməliyyat tarixi],"&lt;="&amp;EOMONTH(AB$1,1),emeliyyatlar[Əməliyyat tarixi],"&gt;="&amp;AB$1)</f>
        <v>0</v>
      </c>
      <c r="AC21" s="13">
        <f>SUMIFS(emeliyyatlar[Məbləğ],emeliyyatlar[Cr desc],plan[[#This Row],[Hesablar planı]],emeliyyatlar[Əməliyyat tarixi],"&lt;="&amp;EOMONTH(AC$1,1),emeliyyatlar[Əməliyyat tarixi],"&gt;="&amp;AC$1)</f>
        <v>0</v>
      </c>
      <c r="AD21" s="13">
        <f t="shared" si="0"/>
        <v>0</v>
      </c>
      <c r="AE21" s="13">
        <f t="shared" si="1"/>
        <v>0</v>
      </c>
      <c r="AF21" s="14">
        <f>IF(plan[[#This Row],[Sign]]=1,plan[[#This Row],[Dr-Əvvələ qalıq]]+plan[[#This Row],[Dr-Cəmi dövriyyə]]-plan[[#This Row],[Cr-Cəmi dövriyyə]],0)</f>
        <v>0</v>
      </c>
      <c r="AG21" s="14">
        <f>IF(plan[[#This Row],[Sign]]=-1,plan[[#This Row],[Dr-Sona qalıq]]+plan[[#This Row],[Cr-Cəmi dövriyyə]]-plan[[#This Row],[Dr-Cəmi dövriyyə]],0)</f>
        <v>0</v>
      </c>
    </row>
    <row r="22" spans="1:33" x14ac:dyDescent="0.25">
      <c r="A22" s="8">
        <v>68.099999999999994</v>
      </c>
      <c r="B22" s="1" t="s">
        <v>32</v>
      </c>
      <c r="C22" s="5">
        <v>-1</v>
      </c>
      <c r="D22" s="9">
        <v>0</v>
      </c>
      <c r="E22" s="9">
        <v>0</v>
      </c>
      <c r="F22" s="13">
        <f>SUMIFS(emeliyyatlar[Məbləğ],emeliyyatlar[Dr desc],plan[[#This Row],[Hesablar planı]],emeliyyatlar[Əməliyyat tarixi],"&lt;="&amp;EOMONTH(F$1,1),emeliyyatlar[Əməliyyat tarixi],"&gt;="&amp;F$1)</f>
        <v>0</v>
      </c>
      <c r="G22" s="13">
        <f>SUMIFS(emeliyyatlar[Məbləğ],emeliyyatlar[Cr desc],plan[[#This Row],[Hesablar planı]],emeliyyatlar[Əməliyyat tarixi],"&lt;="&amp;EOMONTH(G$1,1),emeliyyatlar[Əməliyyat tarixi],"&gt;="&amp;G$1)</f>
        <v>0</v>
      </c>
      <c r="H22" s="13">
        <f>SUMIFS(emeliyyatlar[Məbləğ],emeliyyatlar[Dr desc],plan[[#This Row],[Hesablar planı]],emeliyyatlar[Əməliyyat tarixi],"&lt;="&amp;EOMONTH(H$1,1),emeliyyatlar[Əməliyyat tarixi],"&gt;="&amp;H$1)</f>
        <v>0</v>
      </c>
      <c r="I22" s="13">
        <f>SUMIFS(emeliyyatlar[Məbləğ],emeliyyatlar[Cr desc],plan[[#This Row],[Hesablar planı]],emeliyyatlar[Əməliyyat tarixi],"&lt;="&amp;EOMONTH(I$1,1),emeliyyatlar[Əməliyyat tarixi],"&gt;="&amp;I$1)</f>
        <v>0</v>
      </c>
      <c r="J22" s="13">
        <f>SUMIFS(emeliyyatlar[Məbləğ],emeliyyatlar[Dr desc],plan[[#This Row],[Hesablar planı]],emeliyyatlar[Əməliyyat tarixi],"&lt;="&amp;EOMONTH(J$1,1),emeliyyatlar[Əməliyyat tarixi],"&gt;="&amp;J$1)</f>
        <v>0</v>
      </c>
      <c r="K22" s="13">
        <f>SUMIFS(emeliyyatlar[Məbləğ],emeliyyatlar[Cr desc],plan[[#This Row],[Hesablar planı]],emeliyyatlar[Əməliyyat tarixi],"&lt;="&amp;EOMONTH(K$1,1),emeliyyatlar[Əməliyyat tarixi],"&gt;="&amp;K$1)</f>
        <v>0</v>
      </c>
      <c r="L22" s="13">
        <f>SUMIFS(emeliyyatlar[Məbləğ],emeliyyatlar[Dr desc],plan[[#This Row],[Hesablar planı]],emeliyyatlar[Əməliyyat tarixi],"&lt;="&amp;EOMONTH(L$1,1),emeliyyatlar[Əməliyyat tarixi],"&gt;="&amp;L$1)</f>
        <v>0</v>
      </c>
      <c r="M22" s="13">
        <f>SUMIFS(emeliyyatlar[Məbləğ],emeliyyatlar[Cr desc],plan[[#This Row],[Hesablar planı]],emeliyyatlar[Əməliyyat tarixi],"&lt;="&amp;EOMONTH(M$1,1),emeliyyatlar[Əməliyyat tarixi],"&gt;="&amp;M$1)</f>
        <v>0</v>
      </c>
      <c r="N22" s="13">
        <f>SUMIFS(emeliyyatlar[Məbləğ],emeliyyatlar[Dr desc],plan[[#This Row],[Hesablar planı]],emeliyyatlar[Əməliyyat tarixi],"&lt;="&amp;EOMONTH(N$1,1),emeliyyatlar[Əməliyyat tarixi],"&gt;="&amp;N$1)</f>
        <v>0</v>
      </c>
      <c r="O22" s="13">
        <f>SUMIFS(emeliyyatlar[Məbləğ],emeliyyatlar[Cr desc],plan[[#This Row],[Hesablar planı]],emeliyyatlar[Əməliyyat tarixi],"&lt;="&amp;EOMONTH(O$1,1),emeliyyatlar[Əməliyyat tarixi],"&gt;="&amp;O$1)</f>
        <v>0</v>
      </c>
      <c r="P22" s="13">
        <f>SUMIFS(emeliyyatlar[Məbləğ],emeliyyatlar[Dr desc],plan[[#This Row],[Hesablar planı]],emeliyyatlar[Əməliyyat tarixi],"&lt;="&amp;EOMONTH(P$1,1),emeliyyatlar[Əməliyyat tarixi],"&gt;="&amp;P$1)</f>
        <v>0</v>
      </c>
      <c r="Q22" s="13">
        <f>SUMIFS(emeliyyatlar[Məbləğ],emeliyyatlar[Cr desc],plan[[#This Row],[Hesablar planı]],emeliyyatlar[Əməliyyat tarixi],"&lt;="&amp;EOMONTH(Q$1,1),emeliyyatlar[Əməliyyat tarixi],"&gt;="&amp;Q$1)</f>
        <v>0</v>
      </c>
      <c r="R22" s="13">
        <f>SUMIFS(emeliyyatlar[Məbləğ],emeliyyatlar[Dr desc],plan[[#This Row],[Hesablar planı]],emeliyyatlar[Əməliyyat tarixi],"&lt;="&amp;EOMONTH(R$1,1),emeliyyatlar[Əməliyyat tarixi],"&gt;="&amp;R$1)</f>
        <v>0</v>
      </c>
      <c r="S22" s="13">
        <f>SUMIFS(emeliyyatlar[Məbləğ],emeliyyatlar[Cr desc],plan[[#This Row],[Hesablar planı]],emeliyyatlar[Əməliyyat tarixi],"&lt;="&amp;EOMONTH(S$1,1),emeliyyatlar[Əməliyyat tarixi],"&gt;="&amp;S$1)</f>
        <v>0</v>
      </c>
      <c r="T22" s="13">
        <f>SUMIFS(emeliyyatlar[Məbləğ],emeliyyatlar[Dr desc],plan[[#This Row],[Hesablar planı]],emeliyyatlar[Əməliyyat tarixi],"&lt;="&amp;EOMONTH(T$1,1),emeliyyatlar[Əməliyyat tarixi],"&gt;="&amp;T$1)</f>
        <v>0</v>
      </c>
      <c r="U22" s="13">
        <f>SUMIFS(emeliyyatlar[Məbləğ],emeliyyatlar[Cr desc],plan[[#This Row],[Hesablar planı]],emeliyyatlar[Əməliyyat tarixi],"&lt;="&amp;EOMONTH(U$1,1),emeliyyatlar[Əməliyyat tarixi],"&gt;="&amp;U$1)</f>
        <v>0</v>
      </c>
      <c r="V22" s="13">
        <f>SUMIFS(emeliyyatlar[Məbləğ],emeliyyatlar[Dr desc],plan[[#This Row],[Hesablar planı]],emeliyyatlar[Əməliyyat tarixi],"&lt;="&amp;EOMONTH(V$1,1),emeliyyatlar[Əməliyyat tarixi],"&gt;="&amp;V$1)</f>
        <v>0</v>
      </c>
      <c r="W22" s="13">
        <f>SUMIFS(emeliyyatlar[Məbləğ],emeliyyatlar[Cr desc],plan[[#This Row],[Hesablar planı]],emeliyyatlar[Əməliyyat tarixi],"&lt;="&amp;EOMONTH(W$1,1),emeliyyatlar[Əməliyyat tarixi],"&gt;="&amp;W$1)</f>
        <v>0</v>
      </c>
      <c r="X22" s="13">
        <f>SUMIFS(emeliyyatlar[Məbləğ],emeliyyatlar[Dr desc],plan[[#This Row],[Hesablar planı]],emeliyyatlar[Əməliyyat tarixi],"&lt;="&amp;EOMONTH(X$1,1),emeliyyatlar[Əməliyyat tarixi],"&gt;="&amp;X$1)</f>
        <v>0</v>
      </c>
      <c r="Y22" s="13">
        <f>SUMIFS(emeliyyatlar[Məbləğ],emeliyyatlar[Cr desc],plan[[#This Row],[Hesablar planı]],emeliyyatlar[Əməliyyat tarixi],"&lt;="&amp;EOMONTH(Y$1,1),emeliyyatlar[Əməliyyat tarixi],"&gt;="&amp;Y$1)</f>
        <v>0</v>
      </c>
      <c r="Z22" s="13">
        <f>SUMIFS(emeliyyatlar[Məbləğ],emeliyyatlar[Dr desc],plan[[#This Row],[Hesablar planı]],emeliyyatlar[Əməliyyat tarixi],"&lt;="&amp;EOMONTH(Z$1,1),emeliyyatlar[Əməliyyat tarixi],"&gt;="&amp;Z$1)</f>
        <v>0</v>
      </c>
      <c r="AA22" s="13">
        <f>SUMIFS(emeliyyatlar[Məbləğ],emeliyyatlar[Cr desc],plan[[#This Row],[Hesablar planı]],emeliyyatlar[Əməliyyat tarixi],"&lt;="&amp;EOMONTH(AA$1,1),emeliyyatlar[Əməliyyat tarixi],"&gt;="&amp;AA$1)</f>
        <v>0</v>
      </c>
      <c r="AB22" s="13">
        <f>SUMIFS(emeliyyatlar[Məbləğ],emeliyyatlar[Dr desc],plan[[#This Row],[Hesablar planı]],emeliyyatlar[Əməliyyat tarixi],"&lt;="&amp;EOMONTH(AB$1,1),emeliyyatlar[Əməliyyat tarixi],"&gt;="&amp;AB$1)</f>
        <v>0</v>
      </c>
      <c r="AC22" s="13">
        <f>SUMIFS(emeliyyatlar[Məbləğ],emeliyyatlar[Cr desc],plan[[#This Row],[Hesablar planı]],emeliyyatlar[Əməliyyat tarixi],"&lt;="&amp;EOMONTH(AC$1,1),emeliyyatlar[Əməliyyat tarixi],"&gt;="&amp;AC$1)</f>
        <v>0</v>
      </c>
      <c r="AD22" s="13">
        <f t="shared" si="0"/>
        <v>0</v>
      </c>
      <c r="AE22" s="13">
        <f t="shared" si="1"/>
        <v>0</v>
      </c>
      <c r="AF22" s="14">
        <f>IF(plan[[#This Row],[Sign]]=1,plan[[#This Row],[Dr-Əvvələ qalıq]]+plan[[#This Row],[Dr-Cəmi dövriyyə]]-plan[[#This Row],[Cr-Cəmi dövriyyə]],0)</f>
        <v>0</v>
      </c>
      <c r="AG22" s="14">
        <f>IF(plan[[#This Row],[Sign]]=-1,plan[[#This Row],[Dr-Sona qalıq]]+plan[[#This Row],[Cr-Cəmi dövriyyə]]-plan[[#This Row],[Dr-Cəmi dövriyyə]],0)</f>
        <v>0</v>
      </c>
    </row>
    <row r="23" spans="1:33" x14ac:dyDescent="0.25">
      <c r="A23" s="8">
        <v>75</v>
      </c>
      <c r="B23" s="1" t="s">
        <v>33</v>
      </c>
      <c r="C23" s="5">
        <v>-1</v>
      </c>
      <c r="D23" s="9">
        <v>0</v>
      </c>
      <c r="E23" s="9">
        <v>0</v>
      </c>
      <c r="F23" s="13">
        <f>SUMIFS(emeliyyatlar[Məbləğ],emeliyyatlar[Dr desc],plan[[#This Row],[Hesablar planı]],emeliyyatlar[Əməliyyat tarixi],"&lt;="&amp;EOMONTH(F$1,1),emeliyyatlar[Əməliyyat tarixi],"&gt;="&amp;F$1)</f>
        <v>0</v>
      </c>
      <c r="G23" s="13">
        <f>SUMIFS(emeliyyatlar[Məbləğ],emeliyyatlar[Cr desc],plan[[#This Row],[Hesablar planı]],emeliyyatlar[Əməliyyat tarixi],"&lt;="&amp;EOMONTH(G$1,1),emeliyyatlar[Əməliyyat tarixi],"&gt;="&amp;G$1)</f>
        <v>2800</v>
      </c>
      <c r="H23" s="13">
        <f>SUMIFS(emeliyyatlar[Məbləğ],emeliyyatlar[Dr desc],plan[[#This Row],[Hesablar planı]],emeliyyatlar[Əməliyyat tarixi],"&lt;="&amp;EOMONTH(H$1,1),emeliyyatlar[Əməliyyat tarixi],"&gt;="&amp;H$1)</f>
        <v>0</v>
      </c>
      <c r="I23" s="13">
        <f>SUMIFS(emeliyyatlar[Məbləğ],emeliyyatlar[Cr desc],plan[[#This Row],[Hesablar planı]],emeliyyatlar[Əməliyyat tarixi],"&lt;="&amp;EOMONTH(I$1,1),emeliyyatlar[Əməliyyat tarixi],"&gt;="&amp;I$1)</f>
        <v>0</v>
      </c>
      <c r="J23" s="13">
        <f>SUMIFS(emeliyyatlar[Məbləğ],emeliyyatlar[Dr desc],plan[[#This Row],[Hesablar planı]],emeliyyatlar[Əməliyyat tarixi],"&lt;="&amp;EOMONTH(J$1,1),emeliyyatlar[Əməliyyat tarixi],"&gt;="&amp;J$1)</f>
        <v>0</v>
      </c>
      <c r="K23" s="13">
        <f>SUMIFS(emeliyyatlar[Məbləğ],emeliyyatlar[Cr desc],plan[[#This Row],[Hesablar planı]],emeliyyatlar[Əməliyyat tarixi],"&lt;="&amp;EOMONTH(K$1,1),emeliyyatlar[Əməliyyat tarixi],"&gt;="&amp;K$1)</f>
        <v>0</v>
      </c>
      <c r="L23" s="13">
        <f>SUMIFS(emeliyyatlar[Məbləğ],emeliyyatlar[Dr desc],plan[[#This Row],[Hesablar planı]],emeliyyatlar[Əməliyyat tarixi],"&lt;="&amp;EOMONTH(L$1,1),emeliyyatlar[Əməliyyat tarixi],"&gt;="&amp;L$1)</f>
        <v>0</v>
      </c>
      <c r="M23" s="13">
        <f>SUMIFS(emeliyyatlar[Məbləğ],emeliyyatlar[Cr desc],plan[[#This Row],[Hesablar planı]],emeliyyatlar[Əməliyyat tarixi],"&lt;="&amp;EOMONTH(M$1,1),emeliyyatlar[Əməliyyat tarixi],"&gt;="&amp;M$1)</f>
        <v>0</v>
      </c>
      <c r="N23" s="13">
        <f>SUMIFS(emeliyyatlar[Məbləğ],emeliyyatlar[Dr desc],plan[[#This Row],[Hesablar planı]],emeliyyatlar[Əməliyyat tarixi],"&lt;="&amp;EOMONTH(N$1,1),emeliyyatlar[Əməliyyat tarixi],"&gt;="&amp;N$1)</f>
        <v>0</v>
      </c>
      <c r="O23" s="13">
        <f>SUMIFS(emeliyyatlar[Məbləğ],emeliyyatlar[Cr desc],plan[[#This Row],[Hesablar planı]],emeliyyatlar[Əməliyyat tarixi],"&lt;="&amp;EOMONTH(O$1,1),emeliyyatlar[Əməliyyat tarixi],"&gt;="&amp;O$1)</f>
        <v>0</v>
      </c>
      <c r="P23" s="13">
        <f>SUMIFS(emeliyyatlar[Məbləğ],emeliyyatlar[Dr desc],plan[[#This Row],[Hesablar planı]],emeliyyatlar[Əməliyyat tarixi],"&lt;="&amp;EOMONTH(P$1,1),emeliyyatlar[Əməliyyat tarixi],"&gt;="&amp;P$1)</f>
        <v>0</v>
      </c>
      <c r="Q23" s="13">
        <f>SUMIFS(emeliyyatlar[Məbləğ],emeliyyatlar[Cr desc],plan[[#This Row],[Hesablar planı]],emeliyyatlar[Əməliyyat tarixi],"&lt;="&amp;EOMONTH(Q$1,1),emeliyyatlar[Əməliyyat tarixi],"&gt;="&amp;Q$1)</f>
        <v>0</v>
      </c>
      <c r="R23" s="13">
        <f>SUMIFS(emeliyyatlar[Məbləğ],emeliyyatlar[Dr desc],plan[[#This Row],[Hesablar planı]],emeliyyatlar[Əməliyyat tarixi],"&lt;="&amp;EOMONTH(R$1,1),emeliyyatlar[Əməliyyat tarixi],"&gt;="&amp;R$1)</f>
        <v>0</v>
      </c>
      <c r="S23" s="13">
        <f>SUMIFS(emeliyyatlar[Məbləğ],emeliyyatlar[Cr desc],plan[[#This Row],[Hesablar planı]],emeliyyatlar[Əməliyyat tarixi],"&lt;="&amp;EOMONTH(S$1,1),emeliyyatlar[Əməliyyat tarixi],"&gt;="&amp;S$1)</f>
        <v>0</v>
      </c>
      <c r="T23" s="13">
        <f>SUMIFS(emeliyyatlar[Məbləğ],emeliyyatlar[Dr desc],plan[[#This Row],[Hesablar planı]],emeliyyatlar[Əməliyyat tarixi],"&lt;="&amp;EOMONTH(T$1,1),emeliyyatlar[Əməliyyat tarixi],"&gt;="&amp;T$1)</f>
        <v>0</v>
      </c>
      <c r="U23" s="13">
        <f>SUMIFS(emeliyyatlar[Məbləğ],emeliyyatlar[Cr desc],plan[[#This Row],[Hesablar planı]],emeliyyatlar[Əməliyyat tarixi],"&lt;="&amp;EOMONTH(U$1,1),emeliyyatlar[Əməliyyat tarixi],"&gt;="&amp;U$1)</f>
        <v>0</v>
      </c>
      <c r="V23" s="13">
        <f>SUMIFS(emeliyyatlar[Məbləğ],emeliyyatlar[Dr desc],plan[[#This Row],[Hesablar planı]],emeliyyatlar[Əməliyyat tarixi],"&lt;="&amp;EOMONTH(V$1,1),emeliyyatlar[Əməliyyat tarixi],"&gt;="&amp;V$1)</f>
        <v>0</v>
      </c>
      <c r="W23" s="13">
        <f>SUMIFS(emeliyyatlar[Məbləğ],emeliyyatlar[Cr desc],plan[[#This Row],[Hesablar planı]],emeliyyatlar[Əməliyyat tarixi],"&lt;="&amp;EOMONTH(W$1,1),emeliyyatlar[Əməliyyat tarixi],"&gt;="&amp;W$1)</f>
        <v>0</v>
      </c>
      <c r="X23" s="13">
        <f>SUMIFS(emeliyyatlar[Məbləğ],emeliyyatlar[Dr desc],plan[[#This Row],[Hesablar planı]],emeliyyatlar[Əməliyyat tarixi],"&lt;="&amp;EOMONTH(X$1,1),emeliyyatlar[Əməliyyat tarixi],"&gt;="&amp;X$1)</f>
        <v>0</v>
      </c>
      <c r="Y23" s="13">
        <f>SUMIFS(emeliyyatlar[Məbləğ],emeliyyatlar[Cr desc],plan[[#This Row],[Hesablar planı]],emeliyyatlar[Əməliyyat tarixi],"&lt;="&amp;EOMONTH(Y$1,1),emeliyyatlar[Əməliyyat tarixi],"&gt;="&amp;Y$1)</f>
        <v>0</v>
      </c>
      <c r="Z23" s="13">
        <f>SUMIFS(emeliyyatlar[Məbləğ],emeliyyatlar[Dr desc],plan[[#This Row],[Hesablar planı]],emeliyyatlar[Əməliyyat tarixi],"&lt;="&amp;EOMONTH(Z$1,1),emeliyyatlar[Əməliyyat tarixi],"&gt;="&amp;Z$1)</f>
        <v>0</v>
      </c>
      <c r="AA23" s="13">
        <f>SUMIFS(emeliyyatlar[Məbləğ],emeliyyatlar[Cr desc],plan[[#This Row],[Hesablar planı]],emeliyyatlar[Əməliyyat tarixi],"&lt;="&amp;EOMONTH(AA$1,1),emeliyyatlar[Əməliyyat tarixi],"&gt;="&amp;AA$1)</f>
        <v>0</v>
      </c>
      <c r="AB23" s="13">
        <f>SUMIFS(emeliyyatlar[Məbləğ],emeliyyatlar[Dr desc],plan[[#This Row],[Hesablar planı]],emeliyyatlar[Əməliyyat tarixi],"&lt;="&amp;EOMONTH(AB$1,1),emeliyyatlar[Əməliyyat tarixi],"&gt;="&amp;AB$1)</f>
        <v>0</v>
      </c>
      <c r="AC23" s="13">
        <f>SUMIFS(emeliyyatlar[Məbləğ],emeliyyatlar[Cr desc],plan[[#This Row],[Hesablar planı]],emeliyyatlar[Əməliyyat tarixi],"&lt;="&amp;EOMONTH(AC$1,1),emeliyyatlar[Əməliyyat tarixi],"&gt;="&amp;AC$1)</f>
        <v>0</v>
      </c>
      <c r="AD23" s="13">
        <f t="shared" si="0"/>
        <v>0</v>
      </c>
      <c r="AE23" s="13">
        <f t="shared" si="1"/>
        <v>2800</v>
      </c>
      <c r="AF23" s="14">
        <f>IF(plan[[#This Row],[Sign]]=1,plan[[#This Row],[Dr-Əvvələ qalıq]]+plan[[#This Row],[Dr-Cəmi dövriyyə]]-plan[[#This Row],[Cr-Cəmi dövriyyə]],0)</f>
        <v>0</v>
      </c>
      <c r="AG23" s="14">
        <f>IF(plan[[#This Row],[Sign]]=-1,plan[[#This Row],[Dr-Sona qalıq]]+plan[[#This Row],[Cr-Cəmi dövriyyə]]-plan[[#This Row],[Dr-Cəmi dövriyyə]],0)</f>
        <v>2800</v>
      </c>
    </row>
    <row r="24" spans="1:33" x14ac:dyDescent="0.25">
      <c r="A24" s="8">
        <v>88</v>
      </c>
      <c r="B24" s="1" t="s">
        <v>34</v>
      </c>
      <c r="C24" s="5">
        <v>-1</v>
      </c>
      <c r="D24" s="9">
        <v>0</v>
      </c>
      <c r="E24" s="9">
        <v>0</v>
      </c>
      <c r="F24" s="13">
        <f>SUMIFS(emeliyyatlar[Məbləğ],emeliyyatlar[Dr desc],plan[[#This Row],[Hesablar planı]],emeliyyatlar[Əməliyyat tarixi],"&lt;="&amp;EOMONTH(F$1,1),emeliyyatlar[Əməliyyat tarixi],"&gt;="&amp;F$1)</f>
        <v>0</v>
      </c>
      <c r="G24" s="13">
        <f>SUMIFS(emeliyyatlar[Məbləğ],emeliyyatlar[Cr desc],plan[[#This Row],[Hesablar planı]],emeliyyatlar[Əməliyyat tarixi],"&lt;="&amp;EOMONTH(G$1,1),emeliyyatlar[Əməliyyat tarixi],"&gt;="&amp;G$1)</f>
        <v>0</v>
      </c>
      <c r="H24" s="13">
        <f>SUMIFS(emeliyyatlar[Məbləğ],emeliyyatlar[Dr desc],plan[[#This Row],[Hesablar planı]],emeliyyatlar[Əməliyyat tarixi],"&lt;="&amp;EOMONTH(H$1,1),emeliyyatlar[Əməliyyat tarixi],"&gt;="&amp;H$1)</f>
        <v>0</v>
      </c>
      <c r="I24" s="13">
        <f>SUMIFS(emeliyyatlar[Məbləğ],emeliyyatlar[Cr desc],plan[[#This Row],[Hesablar planı]],emeliyyatlar[Əməliyyat tarixi],"&lt;="&amp;EOMONTH(I$1,1),emeliyyatlar[Əməliyyat tarixi],"&gt;="&amp;I$1)</f>
        <v>0</v>
      </c>
      <c r="J24" s="13">
        <f>SUMIFS(emeliyyatlar[Məbləğ],emeliyyatlar[Dr desc],plan[[#This Row],[Hesablar planı]],emeliyyatlar[Əməliyyat tarixi],"&lt;="&amp;EOMONTH(J$1,1),emeliyyatlar[Əməliyyat tarixi],"&gt;="&amp;J$1)</f>
        <v>0</v>
      </c>
      <c r="K24" s="13">
        <f>SUMIFS(emeliyyatlar[Məbləğ],emeliyyatlar[Cr desc],plan[[#This Row],[Hesablar planı]],emeliyyatlar[Əməliyyat tarixi],"&lt;="&amp;EOMONTH(K$1,1),emeliyyatlar[Əməliyyat tarixi],"&gt;="&amp;K$1)</f>
        <v>0</v>
      </c>
      <c r="L24" s="13">
        <f>SUMIFS(emeliyyatlar[Məbləğ],emeliyyatlar[Dr desc],plan[[#This Row],[Hesablar planı]],emeliyyatlar[Əməliyyat tarixi],"&lt;="&amp;EOMONTH(L$1,1),emeliyyatlar[Əməliyyat tarixi],"&gt;="&amp;L$1)</f>
        <v>0</v>
      </c>
      <c r="M24" s="13">
        <f>SUMIFS(emeliyyatlar[Məbləğ],emeliyyatlar[Cr desc],plan[[#This Row],[Hesablar planı]],emeliyyatlar[Əməliyyat tarixi],"&lt;="&amp;EOMONTH(M$1,1),emeliyyatlar[Əməliyyat tarixi],"&gt;="&amp;M$1)</f>
        <v>0</v>
      </c>
      <c r="N24" s="13">
        <f>SUMIFS(emeliyyatlar[Məbləğ],emeliyyatlar[Dr desc],plan[[#This Row],[Hesablar planı]],emeliyyatlar[Əməliyyat tarixi],"&lt;="&amp;EOMONTH(N$1,1),emeliyyatlar[Əməliyyat tarixi],"&gt;="&amp;N$1)</f>
        <v>0</v>
      </c>
      <c r="O24" s="13">
        <f>SUMIFS(emeliyyatlar[Məbləğ],emeliyyatlar[Cr desc],plan[[#This Row],[Hesablar planı]],emeliyyatlar[Əməliyyat tarixi],"&lt;="&amp;EOMONTH(O$1,1),emeliyyatlar[Əməliyyat tarixi],"&gt;="&amp;O$1)</f>
        <v>0</v>
      </c>
      <c r="P24" s="13">
        <f>SUMIFS(emeliyyatlar[Məbləğ],emeliyyatlar[Dr desc],plan[[#This Row],[Hesablar planı]],emeliyyatlar[Əməliyyat tarixi],"&lt;="&amp;EOMONTH(P$1,1),emeliyyatlar[Əməliyyat tarixi],"&gt;="&amp;P$1)</f>
        <v>0</v>
      </c>
      <c r="Q24" s="13">
        <f>SUMIFS(emeliyyatlar[Məbləğ],emeliyyatlar[Cr desc],plan[[#This Row],[Hesablar planı]],emeliyyatlar[Əməliyyat tarixi],"&lt;="&amp;EOMONTH(Q$1,1),emeliyyatlar[Əməliyyat tarixi],"&gt;="&amp;Q$1)</f>
        <v>0</v>
      </c>
      <c r="R24" s="13">
        <f>SUMIFS(emeliyyatlar[Məbləğ],emeliyyatlar[Dr desc],plan[[#This Row],[Hesablar planı]],emeliyyatlar[Əməliyyat tarixi],"&lt;="&amp;EOMONTH(R$1,1),emeliyyatlar[Əməliyyat tarixi],"&gt;="&amp;R$1)</f>
        <v>0</v>
      </c>
      <c r="S24" s="13">
        <f>SUMIFS(emeliyyatlar[Məbləğ],emeliyyatlar[Cr desc],plan[[#This Row],[Hesablar planı]],emeliyyatlar[Əməliyyat tarixi],"&lt;="&amp;EOMONTH(S$1,1),emeliyyatlar[Əməliyyat tarixi],"&gt;="&amp;S$1)</f>
        <v>0</v>
      </c>
      <c r="T24" s="13">
        <f>SUMIFS(emeliyyatlar[Məbləğ],emeliyyatlar[Dr desc],plan[[#This Row],[Hesablar planı]],emeliyyatlar[Əməliyyat tarixi],"&lt;="&amp;EOMONTH(T$1,1),emeliyyatlar[Əməliyyat tarixi],"&gt;="&amp;T$1)</f>
        <v>0</v>
      </c>
      <c r="U24" s="13">
        <f>SUMIFS(emeliyyatlar[Məbləğ],emeliyyatlar[Cr desc],plan[[#This Row],[Hesablar planı]],emeliyyatlar[Əməliyyat tarixi],"&lt;="&amp;EOMONTH(U$1,1),emeliyyatlar[Əməliyyat tarixi],"&gt;="&amp;U$1)</f>
        <v>0</v>
      </c>
      <c r="V24" s="13">
        <f>SUMIFS(emeliyyatlar[Məbləğ],emeliyyatlar[Dr desc],plan[[#This Row],[Hesablar planı]],emeliyyatlar[Əməliyyat tarixi],"&lt;="&amp;EOMONTH(V$1,1),emeliyyatlar[Əməliyyat tarixi],"&gt;="&amp;V$1)</f>
        <v>0</v>
      </c>
      <c r="W24" s="13">
        <f>SUMIFS(emeliyyatlar[Məbləğ],emeliyyatlar[Cr desc],plan[[#This Row],[Hesablar planı]],emeliyyatlar[Əməliyyat tarixi],"&lt;="&amp;EOMONTH(W$1,1),emeliyyatlar[Əməliyyat tarixi],"&gt;="&amp;W$1)</f>
        <v>0</v>
      </c>
      <c r="X24" s="13">
        <f>SUMIFS(emeliyyatlar[Məbləğ],emeliyyatlar[Dr desc],plan[[#This Row],[Hesablar planı]],emeliyyatlar[Əməliyyat tarixi],"&lt;="&amp;EOMONTH(X$1,1),emeliyyatlar[Əməliyyat tarixi],"&gt;="&amp;X$1)</f>
        <v>0</v>
      </c>
      <c r="Y24" s="13">
        <f>SUMIFS(emeliyyatlar[Məbləğ],emeliyyatlar[Cr desc],plan[[#This Row],[Hesablar planı]],emeliyyatlar[Əməliyyat tarixi],"&lt;="&amp;EOMONTH(Y$1,1),emeliyyatlar[Əməliyyat tarixi],"&gt;="&amp;Y$1)</f>
        <v>0</v>
      </c>
      <c r="Z24" s="13">
        <f>SUMIFS(emeliyyatlar[Məbləğ],emeliyyatlar[Dr desc],plan[[#This Row],[Hesablar planı]],emeliyyatlar[Əməliyyat tarixi],"&lt;="&amp;EOMONTH(Z$1,1),emeliyyatlar[Əməliyyat tarixi],"&gt;="&amp;Z$1)</f>
        <v>0</v>
      </c>
      <c r="AA24" s="13">
        <f>SUMIFS(emeliyyatlar[Məbləğ],emeliyyatlar[Cr desc],plan[[#This Row],[Hesablar planı]],emeliyyatlar[Əməliyyat tarixi],"&lt;="&amp;EOMONTH(AA$1,1),emeliyyatlar[Əməliyyat tarixi],"&gt;="&amp;AA$1)</f>
        <v>0</v>
      </c>
      <c r="AB24" s="13">
        <f>SUMIFS(emeliyyatlar[Məbləğ],emeliyyatlar[Dr desc],plan[[#This Row],[Hesablar planı]],emeliyyatlar[Əməliyyat tarixi],"&lt;="&amp;EOMONTH(AB$1,1),emeliyyatlar[Əməliyyat tarixi],"&gt;="&amp;AB$1)</f>
        <v>0</v>
      </c>
      <c r="AC24" s="13">
        <f>SUMIFS(emeliyyatlar[Məbləğ],emeliyyatlar[Cr desc],plan[[#This Row],[Hesablar planı]],emeliyyatlar[Əməliyyat tarixi],"&lt;="&amp;EOMONTH(AC$1,1),emeliyyatlar[Əməliyyat tarixi],"&gt;="&amp;AC$1)</f>
        <v>0</v>
      </c>
      <c r="AD24" s="13">
        <f t="shared" si="0"/>
        <v>0</v>
      </c>
      <c r="AE24" s="13">
        <f t="shared" si="1"/>
        <v>0</v>
      </c>
      <c r="AF24" s="14">
        <f>IF(plan[[#This Row],[Sign]]=1,plan[[#This Row],[Dr-Əvvələ qalıq]]+plan[[#This Row],[Dr-Cəmi dövriyyə]]-plan[[#This Row],[Cr-Cəmi dövriyyə]],0)</f>
        <v>0</v>
      </c>
      <c r="AG24" s="14">
        <f>IF(plan[[#This Row],[Sign]]=-1,plan[[#This Row],[Dr-Sona qalıq]]+plan[[#This Row],[Cr-Cəmi dövriyyə]]-plan[[#This Row],[Dr-Cəmi dövriyyə]],0)</f>
        <v>0</v>
      </c>
    </row>
    <row r="25" spans="1:33" x14ac:dyDescent="0.25">
      <c r="A25" s="8">
        <v>46.01</v>
      </c>
      <c r="B25" s="1" t="s">
        <v>35</v>
      </c>
      <c r="C25" s="5">
        <v>-1</v>
      </c>
      <c r="D25" s="9">
        <v>0</v>
      </c>
      <c r="E25" s="9">
        <v>0</v>
      </c>
      <c r="F25" s="13">
        <f>SUMIFS(emeliyyatlar[Məbləğ],emeliyyatlar[Dr desc],plan[[#This Row],[Hesablar planı]],emeliyyatlar[Əməliyyat tarixi],"&lt;="&amp;EOMONTH(F$1,1),emeliyyatlar[Əməliyyat tarixi],"&gt;="&amp;F$1)</f>
        <v>0</v>
      </c>
      <c r="G25" s="13">
        <f>SUMIFS(emeliyyatlar[Məbləğ],emeliyyatlar[Cr desc],plan[[#This Row],[Hesablar planı]],emeliyyatlar[Əməliyyat tarixi],"&lt;="&amp;EOMONTH(G$1,1),emeliyyatlar[Əməliyyat tarixi],"&gt;="&amp;G$1)</f>
        <v>600</v>
      </c>
      <c r="H25" s="13">
        <f>SUMIFS(emeliyyatlar[Məbləğ],emeliyyatlar[Dr desc],plan[[#This Row],[Hesablar planı]],emeliyyatlar[Əməliyyat tarixi],"&lt;="&amp;EOMONTH(H$1,1),emeliyyatlar[Əməliyyat tarixi],"&gt;="&amp;H$1)</f>
        <v>0</v>
      </c>
      <c r="I25" s="13">
        <f>SUMIFS(emeliyyatlar[Məbləğ],emeliyyatlar[Cr desc],plan[[#This Row],[Hesablar planı]],emeliyyatlar[Əməliyyat tarixi],"&lt;="&amp;EOMONTH(I$1,1),emeliyyatlar[Əməliyyat tarixi],"&gt;="&amp;I$1)</f>
        <v>0</v>
      </c>
      <c r="J25" s="13">
        <f>SUMIFS(emeliyyatlar[Məbləğ],emeliyyatlar[Dr desc],plan[[#This Row],[Hesablar planı]],emeliyyatlar[Əməliyyat tarixi],"&lt;="&amp;EOMONTH(J$1,1),emeliyyatlar[Əməliyyat tarixi],"&gt;="&amp;J$1)</f>
        <v>0</v>
      </c>
      <c r="K25" s="13">
        <f>SUMIFS(emeliyyatlar[Məbləğ],emeliyyatlar[Cr desc],plan[[#This Row],[Hesablar planı]],emeliyyatlar[Əməliyyat tarixi],"&lt;="&amp;EOMONTH(K$1,1),emeliyyatlar[Əməliyyat tarixi],"&gt;="&amp;K$1)</f>
        <v>0</v>
      </c>
      <c r="L25" s="13">
        <f>SUMIFS(emeliyyatlar[Məbləğ],emeliyyatlar[Dr desc],plan[[#This Row],[Hesablar planı]],emeliyyatlar[Əməliyyat tarixi],"&lt;="&amp;EOMONTH(L$1,1),emeliyyatlar[Əməliyyat tarixi],"&gt;="&amp;L$1)</f>
        <v>0</v>
      </c>
      <c r="M25" s="13">
        <f>SUMIFS(emeliyyatlar[Məbləğ],emeliyyatlar[Cr desc],plan[[#This Row],[Hesablar planı]],emeliyyatlar[Əməliyyat tarixi],"&lt;="&amp;EOMONTH(M$1,1),emeliyyatlar[Əməliyyat tarixi],"&gt;="&amp;M$1)</f>
        <v>0</v>
      </c>
      <c r="N25" s="13">
        <f>SUMIFS(emeliyyatlar[Məbləğ],emeliyyatlar[Dr desc],plan[[#This Row],[Hesablar planı]],emeliyyatlar[Əməliyyat tarixi],"&lt;="&amp;EOMONTH(N$1,1),emeliyyatlar[Əməliyyat tarixi],"&gt;="&amp;N$1)</f>
        <v>0</v>
      </c>
      <c r="O25" s="13">
        <f>SUMIFS(emeliyyatlar[Məbləğ],emeliyyatlar[Cr desc],plan[[#This Row],[Hesablar planı]],emeliyyatlar[Əməliyyat tarixi],"&lt;="&amp;EOMONTH(O$1,1),emeliyyatlar[Əməliyyat tarixi],"&gt;="&amp;O$1)</f>
        <v>0</v>
      </c>
      <c r="P25" s="13">
        <f>SUMIFS(emeliyyatlar[Məbləğ],emeliyyatlar[Dr desc],plan[[#This Row],[Hesablar planı]],emeliyyatlar[Əməliyyat tarixi],"&lt;="&amp;EOMONTH(P$1,1),emeliyyatlar[Əməliyyat tarixi],"&gt;="&amp;P$1)</f>
        <v>0</v>
      </c>
      <c r="Q25" s="13">
        <f>SUMIFS(emeliyyatlar[Məbləğ],emeliyyatlar[Cr desc],plan[[#This Row],[Hesablar planı]],emeliyyatlar[Əməliyyat tarixi],"&lt;="&amp;EOMONTH(Q$1,1),emeliyyatlar[Əməliyyat tarixi],"&gt;="&amp;Q$1)</f>
        <v>0</v>
      </c>
      <c r="R25" s="13">
        <f>SUMIFS(emeliyyatlar[Məbləğ],emeliyyatlar[Dr desc],plan[[#This Row],[Hesablar planı]],emeliyyatlar[Əməliyyat tarixi],"&lt;="&amp;EOMONTH(R$1,1),emeliyyatlar[Əməliyyat tarixi],"&gt;="&amp;R$1)</f>
        <v>0</v>
      </c>
      <c r="S25" s="13">
        <f>SUMIFS(emeliyyatlar[Məbləğ],emeliyyatlar[Cr desc],plan[[#This Row],[Hesablar planı]],emeliyyatlar[Əməliyyat tarixi],"&lt;="&amp;EOMONTH(S$1,1),emeliyyatlar[Əməliyyat tarixi],"&gt;="&amp;S$1)</f>
        <v>0</v>
      </c>
      <c r="T25" s="13">
        <f>SUMIFS(emeliyyatlar[Məbləğ],emeliyyatlar[Dr desc],plan[[#This Row],[Hesablar planı]],emeliyyatlar[Əməliyyat tarixi],"&lt;="&amp;EOMONTH(T$1,1),emeliyyatlar[Əməliyyat tarixi],"&gt;="&amp;T$1)</f>
        <v>0</v>
      </c>
      <c r="U25" s="13">
        <f>SUMIFS(emeliyyatlar[Məbləğ],emeliyyatlar[Cr desc],plan[[#This Row],[Hesablar planı]],emeliyyatlar[Əməliyyat tarixi],"&lt;="&amp;EOMONTH(U$1,1),emeliyyatlar[Əməliyyat tarixi],"&gt;="&amp;U$1)</f>
        <v>0</v>
      </c>
      <c r="V25" s="13">
        <f>SUMIFS(emeliyyatlar[Məbləğ],emeliyyatlar[Dr desc],plan[[#This Row],[Hesablar planı]],emeliyyatlar[Əməliyyat tarixi],"&lt;="&amp;EOMONTH(V$1,1),emeliyyatlar[Əməliyyat tarixi],"&gt;="&amp;V$1)</f>
        <v>0</v>
      </c>
      <c r="W25" s="13">
        <f>SUMIFS(emeliyyatlar[Məbləğ],emeliyyatlar[Cr desc],plan[[#This Row],[Hesablar planı]],emeliyyatlar[Əməliyyat tarixi],"&lt;="&amp;EOMONTH(W$1,1),emeliyyatlar[Əməliyyat tarixi],"&gt;="&amp;W$1)</f>
        <v>0</v>
      </c>
      <c r="X25" s="13">
        <f>SUMIFS(emeliyyatlar[Məbləğ],emeliyyatlar[Dr desc],plan[[#This Row],[Hesablar planı]],emeliyyatlar[Əməliyyat tarixi],"&lt;="&amp;EOMONTH(X$1,1),emeliyyatlar[Əməliyyat tarixi],"&gt;="&amp;X$1)</f>
        <v>0</v>
      </c>
      <c r="Y25" s="13">
        <f>SUMIFS(emeliyyatlar[Məbləğ],emeliyyatlar[Cr desc],plan[[#This Row],[Hesablar planı]],emeliyyatlar[Əməliyyat tarixi],"&lt;="&amp;EOMONTH(Y$1,1),emeliyyatlar[Əməliyyat tarixi],"&gt;="&amp;Y$1)</f>
        <v>0</v>
      </c>
      <c r="Z25" s="13">
        <f>SUMIFS(emeliyyatlar[Məbləğ],emeliyyatlar[Dr desc],plan[[#This Row],[Hesablar planı]],emeliyyatlar[Əməliyyat tarixi],"&lt;="&amp;EOMONTH(Z$1,1),emeliyyatlar[Əməliyyat tarixi],"&gt;="&amp;Z$1)</f>
        <v>0</v>
      </c>
      <c r="AA25" s="13">
        <f>SUMIFS(emeliyyatlar[Məbləğ],emeliyyatlar[Cr desc],plan[[#This Row],[Hesablar planı]],emeliyyatlar[Əməliyyat tarixi],"&lt;="&amp;EOMONTH(AA$1,1),emeliyyatlar[Əməliyyat tarixi],"&gt;="&amp;AA$1)</f>
        <v>0</v>
      </c>
      <c r="AB25" s="13">
        <f>SUMIFS(emeliyyatlar[Məbləğ],emeliyyatlar[Dr desc],plan[[#This Row],[Hesablar planı]],emeliyyatlar[Əməliyyat tarixi],"&lt;="&amp;EOMONTH(AB$1,1),emeliyyatlar[Əməliyyat tarixi],"&gt;="&amp;AB$1)</f>
        <v>0</v>
      </c>
      <c r="AC25" s="13">
        <f>SUMIFS(emeliyyatlar[Məbləğ],emeliyyatlar[Cr desc],plan[[#This Row],[Hesablar planı]],emeliyyatlar[Əməliyyat tarixi],"&lt;="&amp;EOMONTH(AC$1,1),emeliyyatlar[Əməliyyat tarixi],"&gt;="&amp;AC$1)</f>
        <v>0</v>
      </c>
      <c r="AD25" s="13">
        <f t="shared" si="0"/>
        <v>0</v>
      </c>
      <c r="AE25" s="13">
        <f t="shared" si="1"/>
        <v>600</v>
      </c>
      <c r="AF25" s="14">
        <f>IF(plan[[#This Row],[Sign]]=1,plan[[#This Row],[Dr-Əvvələ qalıq]]+plan[[#This Row],[Dr-Cəmi dövriyyə]]-plan[[#This Row],[Cr-Cəmi dövriyyə]],0)</f>
        <v>0</v>
      </c>
      <c r="AG25" s="14">
        <f>IF(plan[[#This Row],[Sign]]=-1,plan[[#This Row],[Dr-Sona qalıq]]+plan[[#This Row],[Cr-Cəmi dövriyyə]]-plan[[#This Row],[Dr-Cəmi dövriyyə]],0)</f>
        <v>600</v>
      </c>
    </row>
    <row r="26" spans="1:33" x14ac:dyDescent="0.25">
      <c r="A26" s="8">
        <v>46.02</v>
      </c>
      <c r="B26" s="1" t="s">
        <v>36</v>
      </c>
      <c r="C26" s="5">
        <v>1</v>
      </c>
      <c r="D26" s="9">
        <v>0</v>
      </c>
      <c r="E26" s="9">
        <v>0</v>
      </c>
      <c r="F26" s="13">
        <f>SUMIFS(emeliyyatlar[Məbləğ],emeliyyatlar[Dr desc],plan[[#This Row],[Hesablar planı]],emeliyyatlar[Əməliyyat tarixi],"&lt;="&amp;EOMONTH(F$1,1),emeliyyatlar[Əməliyyat tarixi],"&gt;="&amp;F$1)</f>
        <v>400</v>
      </c>
      <c r="G26" s="13">
        <f>SUMIFS(emeliyyatlar[Məbləğ],emeliyyatlar[Cr desc],plan[[#This Row],[Hesablar planı]],emeliyyatlar[Əməliyyat tarixi],"&lt;="&amp;EOMONTH(G$1,1),emeliyyatlar[Əməliyyat tarixi],"&gt;="&amp;G$1)</f>
        <v>0</v>
      </c>
      <c r="H26" s="13">
        <f>SUMIFS(emeliyyatlar[Məbləğ],emeliyyatlar[Dr desc],plan[[#This Row],[Hesablar planı]],emeliyyatlar[Əməliyyat tarixi],"&lt;="&amp;EOMONTH(H$1,1),emeliyyatlar[Əməliyyat tarixi],"&gt;="&amp;H$1)</f>
        <v>0</v>
      </c>
      <c r="I26" s="13">
        <f>SUMIFS(emeliyyatlar[Məbləğ],emeliyyatlar[Cr desc],plan[[#This Row],[Hesablar planı]],emeliyyatlar[Əməliyyat tarixi],"&lt;="&amp;EOMONTH(I$1,1),emeliyyatlar[Əməliyyat tarixi],"&gt;="&amp;I$1)</f>
        <v>0</v>
      </c>
      <c r="J26" s="13">
        <f>SUMIFS(emeliyyatlar[Məbləğ],emeliyyatlar[Dr desc],plan[[#This Row],[Hesablar planı]],emeliyyatlar[Əməliyyat tarixi],"&lt;="&amp;EOMONTH(J$1,1),emeliyyatlar[Əməliyyat tarixi],"&gt;="&amp;J$1)</f>
        <v>0</v>
      </c>
      <c r="K26" s="13">
        <f>SUMIFS(emeliyyatlar[Məbləğ],emeliyyatlar[Cr desc],plan[[#This Row],[Hesablar planı]],emeliyyatlar[Əməliyyat tarixi],"&lt;="&amp;EOMONTH(K$1,1),emeliyyatlar[Əməliyyat tarixi],"&gt;="&amp;K$1)</f>
        <v>0</v>
      </c>
      <c r="L26" s="13">
        <f>SUMIFS(emeliyyatlar[Məbləğ],emeliyyatlar[Dr desc],plan[[#This Row],[Hesablar planı]],emeliyyatlar[Əməliyyat tarixi],"&lt;="&amp;EOMONTH(L$1,1),emeliyyatlar[Əməliyyat tarixi],"&gt;="&amp;L$1)</f>
        <v>0</v>
      </c>
      <c r="M26" s="13">
        <f>SUMIFS(emeliyyatlar[Məbləğ],emeliyyatlar[Cr desc],plan[[#This Row],[Hesablar planı]],emeliyyatlar[Əməliyyat tarixi],"&lt;="&amp;EOMONTH(M$1,1),emeliyyatlar[Əməliyyat tarixi],"&gt;="&amp;M$1)</f>
        <v>0</v>
      </c>
      <c r="N26" s="13">
        <f>SUMIFS(emeliyyatlar[Məbləğ],emeliyyatlar[Dr desc],plan[[#This Row],[Hesablar planı]],emeliyyatlar[Əməliyyat tarixi],"&lt;="&amp;EOMONTH(N$1,1),emeliyyatlar[Əməliyyat tarixi],"&gt;="&amp;N$1)</f>
        <v>0</v>
      </c>
      <c r="O26" s="13">
        <f>SUMIFS(emeliyyatlar[Məbləğ],emeliyyatlar[Cr desc],plan[[#This Row],[Hesablar planı]],emeliyyatlar[Əməliyyat tarixi],"&lt;="&amp;EOMONTH(O$1,1),emeliyyatlar[Əməliyyat tarixi],"&gt;="&amp;O$1)</f>
        <v>0</v>
      </c>
      <c r="P26" s="13">
        <f>SUMIFS(emeliyyatlar[Məbləğ],emeliyyatlar[Dr desc],plan[[#This Row],[Hesablar planı]],emeliyyatlar[Əməliyyat tarixi],"&lt;="&amp;EOMONTH(P$1,1),emeliyyatlar[Əməliyyat tarixi],"&gt;="&amp;P$1)</f>
        <v>0</v>
      </c>
      <c r="Q26" s="13">
        <f>SUMIFS(emeliyyatlar[Məbləğ],emeliyyatlar[Cr desc],plan[[#This Row],[Hesablar planı]],emeliyyatlar[Əməliyyat tarixi],"&lt;="&amp;EOMONTH(Q$1,1),emeliyyatlar[Əməliyyat tarixi],"&gt;="&amp;Q$1)</f>
        <v>0</v>
      </c>
      <c r="R26" s="13">
        <f>SUMIFS(emeliyyatlar[Məbləğ],emeliyyatlar[Dr desc],plan[[#This Row],[Hesablar planı]],emeliyyatlar[Əməliyyat tarixi],"&lt;="&amp;EOMONTH(R$1,1),emeliyyatlar[Əməliyyat tarixi],"&gt;="&amp;R$1)</f>
        <v>0</v>
      </c>
      <c r="S26" s="13">
        <f>SUMIFS(emeliyyatlar[Məbləğ],emeliyyatlar[Cr desc],plan[[#This Row],[Hesablar planı]],emeliyyatlar[Əməliyyat tarixi],"&lt;="&amp;EOMONTH(S$1,1),emeliyyatlar[Əməliyyat tarixi],"&gt;="&amp;S$1)</f>
        <v>0</v>
      </c>
      <c r="T26" s="13">
        <f>SUMIFS(emeliyyatlar[Məbləğ],emeliyyatlar[Dr desc],plan[[#This Row],[Hesablar planı]],emeliyyatlar[Əməliyyat tarixi],"&lt;="&amp;EOMONTH(T$1,1),emeliyyatlar[Əməliyyat tarixi],"&gt;="&amp;T$1)</f>
        <v>0</v>
      </c>
      <c r="U26" s="13">
        <f>SUMIFS(emeliyyatlar[Məbləğ],emeliyyatlar[Cr desc],plan[[#This Row],[Hesablar planı]],emeliyyatlar[Əməliyyat tarixi],"&lt;="&amp;EOMONTH(U$1,1),emeliyyatlar[Əməliyyat tarixi],"&gt;="&amp;U$1)</f>
        <v>0</v>
      </c>
      <c r="V26" s="13">
        <f>SUMIFS(emeliyyatlar[Məbləğ],emeliyyatlar[Dr desc],plan[[#This Row],[Hesablar planı]],emeliyyatlar[Əməliyyat tarixi],"&lt;="&amp;EOMONTH(V$1,1),emeliyyatlar[Əməliyyat tarixi],"&gt;="&amp;V$1)</f>
        <v>0</v>
      </c>
      <c r="W26" s="13">
        <f>SUMIFS(emeliyyatlar[Məbləğ],emeliyyatlar[Cr desc],plan[[#This Row],[Hesablar planı]],emeliyyatlar[Əməliyyat tarixi],"&lt;="&amp;EOMONTH(W$1,1),emeliyyatlar[Əməliyyat tarixi],"&gt;="&amp;W$1)</f>
        <v>0</v>
      </c>
      <c r="X26" s="13">
        <f>SUMIFS(emeliyyatlar[Məbləğ],emeliyyatlar[Dr desc],plan[[#This Row],[Hesablar planı]],emeliyyatlar[Əməliyyat tarixi],"&lt;="&amp;EOMONTH(X$1,1),emeliyyatlar[Əməliyyat tarixi],"&gt;="&amp;X$1)</f>
        <v>0</v>
      </c>
      <c r="Y26" s="13">
        <f>SUMIFS(emeliyyatlar[Məbləğ],emeliyyatlar[Cr desc],plan[[#This Row],[Hesablar planı]],emeliyyatlar[Əməliyyat tarixi],"&lt;="&amp;EOMONTH(Y$1,1),emeliyyatlar[Əməliyyat tarixi],"&gt;="&amp;Y$1)</f>
        <v>0</v>
      </c>
      <c r="Z26" s="13">
        <f>SUMIFS(emeliyyatlar[Məbləğ],emeliyyatlar[Dr desc],plan[[#This Row],[Hesablar planı]],emeliyyatlar[Əməliyyat tarixi],"&lt;="&amp;EOMONTH(Z$1,1),emeliyyatlar[Əməliyyat tarixi],"&gt;="&amp;Z$1)</f>
        <v>0</v>
      </c>
      <c r="AA26" s="13">
        <f>SUMIFS(emeliyyatlar[Məbləğ],emeliyyatlar[Cr desc],plan[[#This Row],[Hesablar planı]],emeliyyatlar[Əməliyyat tarixi],"&lt;="&amp;EOMONTH(AA$1,1),emeliyyatlar[Əməliyyat tarixi],"&gt;="&amp;AA$1)</f>
        <v>0</v>
      </c>
      <c r="AB26" s="13">
        <f>SUMIFS(emeliyyatlar[Məbləğ],emeliyyatlar[Dr desc],plan[[#This Row],[Hesablar planı]],emeliyyatlar[Əməliyyat tarixi],"&lt;="&amp;EOMONTH(AB$1,1),emeliyyatlar[Əməliyyat tarixi],"&gt;="&amp;AB$1)</f>
        <v>0</v>
      </c>
      <c r="AC26" s="13">
        <f>SUMIFS(emeliyyatlar[Məbləğ],emeliyyatlar[Cr desc],plan[[#This Row],[Hesablar planı]],emeliyyatlar[Əməliyyat tarixi],"&lt;="&amp;EOMONTH(AC$1,1),emeliyyatlar[Əməliyyat tarixi],"&gt;="&amp;AC$1)</f>
        <v>0</v>
      </c>
      <c r="AD26" s="13">
        <f t="shared" si="0"/>
        <v>400</v>
      </c>
      <c r="AE26" s="13">
        <f t="shared" si="1"/>
        <v>0</v>
      </c>
      <c r="AF26" s="14">
        <f>IF(plan[[#This Row],[Sign]]=1,plan[[#This Row],[Dr-Əvvələ qalıq]]+plan[[#This Row],[Dr-Cəmi dövriyyə]]-plan[[#This Row],[Cr-Cəmi dövriyyə]],0)</f>
        <v>400</v>
      </c>
      <c r="AG26" s="14">
        <f>IF(plan[[#This Row],[Sign]]=-1,plan[[#This Row],[Dr-Sona qalıq]]+plan[[#This Row],[Cr-Cəmi dövriyyə]]-plan[[#This Row],[Dr-Cəmi dövriyyə]],0)</f>
        <v>0</v>
      </c>
    </row>
    <row r="27" spans="1:33" x14ac:dyDescent="0.25">
      <c r="A27" s="8">
        <v>46.03</v>
      </c>
      <c r="B27" s="1" t="s">
        <v>37</v>
      </c>
      <c r="C27" s="5">
        <v>1</v>
      </c>
      <c r="D27" s="9">
        <v>0</v>
      </c>
      <c r="E27" s="9">
        <v>0</v>
      </c>
      <c r="F27" s="13">
        <f>SUMIFS(emeliyyatlar[Məbləğ],emeliyyatlar[Dr desc],plan[[#This Row],[Hesablar planı]],emeliyyatlar[Əməliyyat tarixi],"&lt;="&amp;EOMONTH(F$1,1),emeliyyatlar[Əməliyyat tarixi],"&gt;="&amp;F$1)</f>
        <v>0</v>
      </c>
      <c r="G27" s="13">
        <f>SUMIFS(emeliyyatlar[Məbləğ],emeliyyatlar[Cr desc],plan[[#This Row],[Hesablar planı]],emeliyyatlar[Əməliyyat tarixi],"&lt;="&amp;EOMONTH(G$1,1),emeliyyatlar[Əməliyyat tarixi],"&gt;="&amp;G$1)</f>
        <v>0</v>
      </c>
      <c r="H27" s="13">
        <f>SUMIFS(emeliyyatlar[Məbləğ],emeliyyatlar[Dr desc],plan[[#This Row],[Hesablar planı]],emeliyyatlar[Əməliyyat tarixi],"&lt;="&amp;EOMONTH(H$1,1),emeliyyatlar[Əməliyyat tarixi],"&gt;="&amp;H$1)</f>
        <v>0</v>
      </c>
      <c r="I27" s="13">
        <f>SUMIFS(emeliyyatlar[Məbləğ],emeliyyatlar[Cr desc],plan[[#This Row],[Hesablar planı]],emeliyyatlar[Əməliyyat tarixi],"&lt;="&amp;EOMONTH(I$1,1),emeliyyatlar[Əməliyyat tarixi],"&gt;="&amp;I$1)</f>
        <v>0</v>
      </c>
      <c r="J27" s="13">
        <f>SUMIFS(emeliyyatlar[Məbləğ],emeliyyatlar[Dr desc],plan[[#This Row],[Hesablar planı]],emeliyyatlar[Əməliyyat tarixi],"&lt;="&amp;EOMONTH(J$1,1),emeliyyatlar[Əməliyyat tarixi],"&gt;="&amp;J$1)</f>
        <v>0</v>
      </c>
      <c r="K27" s="13">
        <f>SUMIFS(emeliyyatlar[Məbləğ],emeliyyatlar[Cr desc],plan[[#This Row],[Hesablar planı]],emeliyyatlar[Əməliyyat tarixi],"&lt;="&amp;EOMONTH(K$1,1),emeliyyatlar[Əməliyyat tarixi],"&gt;="&amp;K$1)</f>
        <v>0</v>
      </c>
      <c r="L27" s="13">
        <f>SUMIFS(emeliyyatlar[Məbləğ],emeliyyatlar[Dr desc],plan[[#This Row],[Hesablar planı]],emeliyyatlar[Əməliyyat tarixi],"&lt;="&amp;EOMONTH(L$1,1),emeliyyatlar[Əməliyyat tarixi],"&gt;="&amp;L$1)</f>
        <v>0</v>
      </c>
      <c r="M27" s="13">
        <f>SUMIFS(emeliyyatlar[Məbləğ],emeliyyatlar[Cr desc],plan[[#This Row],[Hesablar planı]],emeliyyatlar[Əməliyyat tarixi],"&lt;="&amp;EOMONTH(M$1,1),emeliyyatlar[Əməliyyat tarixi],"&gt;="&amp;M$1)</f>
        <v>0</v>
      </c>
      <c r="N27" s="13">
        <f>SUMIFS(emeliyyatlar[Məbləğ],emeliyyatlar[Dr desc],plan[[#This Row],[Hesablar planı]],emeliyyatlar[Əməliyyat tarixi],"&lt;="&amp;EOMONTH(N$1,1),emeliyyatlar[Əməliyyat tarixi],"&gt;="&amp;N$1)</f>
        <v>0</v>
      </c>
      <c r="O27" s="13">
        <f>SUMIFS(emeliyyatlar[Məbləğ],emeliyyatlar[Cr desc],plan[[#This Row],[Hesablar planı]],emeliyyatlar[Əməliyyat tarixi],"&lt;="&amp;EOMONTH(O$1,1),emeliyyatlar[Əməliyyat tarixi],"&gt;="&amp;O$1)</f>
        <v>0</v>
      </c>
      <c r="P27" s="13">
        <f>SUMIFS(emeliyyatlar[Məbləğ],emeliyyatlar[Dr desc],plan[[#This Row],[Hesablar planı]],emeliyyatlar[Əməliyyat tarixi],"&lt;="&amp;EOMONTH(P$1,1),emeliyyatlar[Əməliyyat tarixi],"&gt;="&amp;P$1)</f>
        <v>0</v>
      </c>
      <c r="Q27" s="13">
        <f>SUMIFS(emeliyyatlar[Məbləğ],emeliyyatlar[Cr desc],plan[[#This Row],[Hesablar planı]],emeliyyatlar[Əməliyyat tarixi],"&lt;="&amp;EOMONTH(Q$1,1),emeliyyatlar[Əməliyyat tarixi],"&gt;="&amp;Q$1)</f>
        <v>0</v>
      </c>
      <c r="R27" s="13">
        <f>SUMIFS(emeliyyatlar[Məbləğ],emeliyyatlar[Dr desc],plan[[#This Row],[Hesablar planı]],emeliyyatlar[Əməliyyat tarixi],"&lt;="&amp;EOMONTH(R$1,1),emeliyyatlar[Əməliyyat tarixi],"&gt;="&amp;R$1)</f>
        <v>0</v>
      </c>
      <c r="S27" s="13">
        <f>SUMIFS(emeliyyatlar[Məbləğ],emeliyyatlar[Cr desc],plan[[#This Row],[Hesablar planı]],emeliyyatlar[Əməliyyat tarixi],"&lt;="&amp;EOMONTH(S$1,1),emeliyyatlar[Əməliyyat tarixi],"&gt;="&amp;S$1)</f>
        <v>0</v>
      </c>
      <c r="T27" s="13">
        <f>SUMIFS(emeliyyatlar[Məbləğ],emeliyyatlar[Dr desc],plan[[#This Row],[Hesablar planı]],emeliyyatlar[Əməliyyat tarixi],"&lt;="&amp;EOMONTH(T$1,1),emeliyyatlar[Əməliyyat tarixi],"&gt;="&amp;T$1)</f>
        <v>0</v>
      </c>
      <c r="U27" s="13">
        <f>SUMIFS(emeliyyatlar[Məbləğ],emeliyyatlar[Cr desc],plan[[#This Row],[Hesablar planı]],emeliyyatlar[Əməliyyat tarixi],"&lt;="&amp;EOMONTH(U$1,1),emeliyyatlar[Əməliyyat tarixi],"&gt;="&amp;U$1)</f>
        <v>0</v>
      </c>
      <c r="V27" s="13">
        <f>SUMIFS(emeliyyatlar[Məbləğ],emeliyyatlar[Dr desc],plan[[#This Row],[Hesablar planı]],emeliyyatlar[Əməliyyat tarixi],"&lt;="&amp;EOMONTH(V$1,1),emeliyyatlar[Əməliyyat tarixi],"&gt;="&amp;V$1)</f>
        <v>0</v>
      </c>
      <c r="W27" s="13">
        <f>SUMIFS(emeliyyatlar[Məbləğ],emeliyyatlar[Cr desc],plan[[#This Row],[Hesablar planı]],emeliyyatlar[Əməliyyat tarixi],"&lt;="&amp;EOMONTH(W$1,1),emeliyyatlar[Əməliyyat tarixi],"&gt;="&amp;W$1)</f>
        <v>0</v>
      </c>
      <c r="X27" s="13">
        <f>SUMIFS(emeliyyatlar[Məbləğ],emeliyyatlar[Dr desc],plan[[#This Row],[Hesablar planı]],emeliyyatlar[Əməliyyat tarixi],"&lt;="&amp;EOMONTH(X$1,1),emeliyyatlar[Əməliyyat tarixi],"&gt;="&amp;X$1)</f>
        <v>0</v>
      </c>
      <c r="Y27" s="13">
        <f>SUMIFS(emeliyyatlar[Məbləğ],emeliyyatlar[Cr desc],plan[[#This Row],[Hesablar planı]],emeliyyatlar[Əməliyyat tarixi],"&lt;="&amp;EOMONTH(Y$1,1),emeliyyatlar[Əməliyyat tarixi],"&gt;="&amp;Y$1)</f>
        <v>0</v>
      </c>
      <c r="Z27" s="13">
        <f>SUMIFS(emeliyyatlar[Məbləğ],emeliyyatlar[Dr desc],plan[[#This Row],[Hesablar planı]],emeliyyatlar[Əməliyyat tarixi],"&lt;="&amp;EOMONTH(Z$1,1),emeliyyatlar[Əməliyyat tarixi],"&gt;="&amp;Z$1)</f>
        <v>0</v>
      </c>
      <c r="AA27" s="13">
        <f>SUMIFS(emeliyyatlar[Məbləğ],emeliyyatlar[Cr desc],plan[[#This Row],[Hesablar planı]],emeliyyatlar[Əməliyyat tarixi],"&lt;="&amp;EOMONTH(AA$1,1),emeliyyatlar[Əməliyyat tarixi],"&gt;="&amp;AA$1)</f>
        <v>0</v>
      </c>
      <c r="AB27" s="13">
        <f>SUMIFS(emeliyyatlar[Məbləğ],emeliyyatlar[Dr desc],plan[[#This Row],[Hesablar planı]],emeliyyatlar[Əməliyyat tarixi],"&lt;="&amp;EOMONTH(AB$1,1),emeliyyatlar[Əməliyyat tarixi],"&gt;="&amp;AB$1)</f>
        <v>0</v>
      </c>
      <c r="AC27" s="13">
        <f>SUMIFS(emeliyyatlar[Məbləğ],emeliyyatlar[Cr desc],plan[[#This Row],[Hesablar planı]],emeliyyatlar[Əməliyyat tarixi],"&lt;="&amp;EOMONTH(AC$1,1),emeliyyatlar[Əməliyyat tarixi],"&gt;="&amp;AC$1)</f>
        <v>0</v>
      </c>
      <c r="AD27" s="13">
        <f t="shared" si="0"/>
        <v>0</v>
      </c>
      <c r="AE27" s="13">
        <f t="shared" si="1"/>
        <v>0</v>
      </c>
      <c r="AF27" s="14">
        <f>IF(plan[[#This Row],[Sign]]=1,plan[[#This Row],[Dr-Əvvələ qalıq]]+plan[[#This Row],[Dr-Cəmi dövriyyə]]-plan[[#This Row],[Cr-Cəmi dövriyyə]],0)</f>
        <v>0</v>
      </c>
      <c r="AG27" s="14">
        <f>IF(plan[[#This Row],[Sign]]=-1,plan[[#This Row],[Dr-Sona qalıq]]+plan[[#This Row],[Cr-Cəmi dövriyyə]]-plan[[#This Row],[Dr-Cəmi dövriyyə]],0)</f>
        <v>0</v>
      </c>
    </row>
    <row r="28" spans="1:33" x14ac:dyDescent="0.25">
      <c r="A28" s="8">
        <v>46.04</v>
      </c>
      <c r="B28" s="1" t="s">
        <v>38</v>
      </c>
      <c r="C28" s="5">
        <v>1</v>
      </c>
      <c r="D28" s="9">
        <v>0</v>
      </c>
      <c r="E28" s="9">
        <v>0</v>
      </c>
      <c r="F28" s="13">
        <f>SUMIFS(emeliyyatlar[Məbləğ],emeliyyatlar[Dr desc],plan[[#This Row],[Hesablar planı]],emeliyyatlar[Əməliyyat tarixi],"&lt;="&amp;EOMONTH(F$1,1),emeliyyatlar[Əməliyyat tarixi],"&gt;="&amp;F$1)</f>
        <v>0</v>
      </c>
      <c r="G28" s="13">
        <f>SUMIFS(emeliyyatlar[Məbləğ],emeliyyatlar[Cr desc],plan[[#This Row],[Hesablar planı]],emeliyyatlar[Əməliyyat tarixi],"&lt;="&amp;EOMONTH(G$1,1),emeliyyatlar[Əməliyyat tarixi],"&gt;="&amp;G$1)</f>
        <v>0</v>
      </c>
      <c r="H28" s="13">
        <f>SUMIFS(emeliyyatlar[Məbləğ],emeliyyatlar[Dr desc],plan[[#This Row],[Hesablar planı]],emeliyyatlar[Əməliyyat tarixi],"&lt;="&amp;EOMONTH(H$1,1),emeliyyatlar[Əməliyyat tarixi],"&gt;="&amp;H$1)</f>
        <v>0</v>
      </c>
      <c r="I28" s="13">
        <f>SUMIFS(emeliyyatlar[Məbləğ],emeliyyatlar[Cr desc],plan[[#This Row],[Hesablar planı]],emeliyyatlar[Əməliyyat tarixi],"&lt;="&amp;EOMONTH(I$1,1),emeliyyatlar[Əməliyyat tarixi],"&gt;="&amp;I$1)</f>
        <v>0</v>
      </c>
      <c r="J28" s="13">
        <f>SUMIFS(emeliyyatlar[Məbləğ],emeliyyatlar[Dr desc],plan[[#This Row],[Hesablar planı]],emeliyyatlar[Əməliyyat tarixi],"&lt;="&amp;EOMONTH(J$1,1),emeliyyatlar[Əməliyyat tarixi],"&gt;="&amp;J$1)</f>
        <v>0</v>
      </c>
      <c r="K28" s="13">
        <f>SUMIFS(emeliyyatlar[Məbləğ],emeliyyatlar[Cr desc],plan[[#This Row],[Hesablar planı]],emeliyyatlar[Əməliyyat tarixi],"&lt;="&amp;EOMONTH(K$1,1),emeliyyatlar[Əməliyyat tarixi],"&gt;="&amp;K$1)</f>
        <v>0</v>
      </c>
      <c r="L28" s="13">
        <f>SUMIFS(emeliyyatlar[Məbləğ],emeliyyatlar[Dr desc],plan[[#This Row],[Hesablar planı]],emeliyyatlar[Əməliyyat tarixi],"&lt;="&amp;EOMONTH(L$1,1),emeliyyatlar[Əməliyyat tarixi],"&gt;="&amp;L$1)</f>
        <v>0</v>
      </c>
      <c r="M28" s="13">
        <f>SUMIFS(emeliyyatlar[Məbləğ],emeliyyatlar[Cr desc],plan[[#This Row],[Hesablar planı]],emeliyyatlar[Əməliyyat tarixi],"&lt;="&amp;EOMONTH(M$1,1),emeliyyatlar[Əməliyyat tarixi],"&gt;="&amp;M$1)</f>
        <v>0</v>
      </c>
      <c r="N28" s="13">
        <f>SUMIFS(emeliyyatlar[Məbləğ],emeliyyatlar[Dr desc],plan[[#This Row],[Hesablar planı]],emeliyyatlar[Əməliyyat tarixi],"&lt;="&amp;EOMONTH(N$1,1),emeliyyatlar[Əməliyyat tarixi],"&gt;="&amp;N$1)</f>
        <v>0</v>
      </c>
      <c r="O28" s="13">
        <f>SUMIFS(emeliyyatlar[Məbləğ],emeliyyatlar[Cr desc],plan[[#This Row],[Hesablar planı]],emeliyyatlar[Əməliyyat tarixi],"&lt;="&amp;EOMONTH(O$1,1),emeliyyatlar[Əməliyyat tarixi],"&gt;="&amp;O$1)</f>
        <v>0</v>
      </c>
      <c r="P28" s="13">
        <f>SUMIFS(emeliyyatlar[Məbləğ],emeliyyatlar[Dr desc],plan[[#This Row],[Hesablar planı]],emeliyyatlar[Əməliyyat tarixi],"&lt;="&amp;EOMONTH(P$1,1),emeliyyatlar[Əməliyyat tarixi],"&gt;="&amp;P$1)</f>
        <v>0</v>
      </c>
      <c r="Q28" s="13">
        <f>SUMIFS(emeliyyatlar[Məbləğ],emeliyyatlar[Cr desc],plan[[#This Row],[Hesablar planı]],emeliyyatlar[Əməliyyat tarixi],"&lt;="&amp;EOMONTH(Q$1,1),emeliyyatlar[Əməliyyat tarixi],"&gt;="&amp;Q$1)</f>
        <v>0</v>
      </c>
      <c r="R28" s="13">
        <f>SUMIFS(emeliyyatlar[Məbləğ],emeliyyatlar[Dr desc],plan[[#This Row],[Hesablar planı]],emeliyyatlar[Əməliyyat tarixi],"&lt;="&amp;EOMONTH(R$1,1),emeliyyatlar[Əməliyyat tarixi],"&gt;="&amp;R$1)</f>
        <v>0</v>
      </c>
      <c r="S28" s="13">
        <f>SUMIFS(emeliyyatlar[Məbləğ],emeliyyatlar[Cr desc],plan[[#This Row],[Hesablar planı]],emeliyyatlar[Əməliyyat tarixi],"&lt;="&amp;EOMONTH(S$1,1),emeliyyatlar[Əməliyyat tarixi],"&gt;="&amp;S$1)</f>
        <v>0</v>
      </c>
      <c r="T28" s="13">
        <f>SUMIFS(emeliyyatlar[Məbləğ],emeliyyatlar[Dr desc],plan[[#This Row],[Hesablar planı]],emeliyyatlar[Əməliyyat tarixi],"&lt;="&amp;EOMONTH(T$1,1),emeliyyatlar[Əməliyyat tarixi],"&gt;="&amp;T$1)</f>
        <v>0</v>
      </c>
      <c r="U28" s="13">
        <f>SUMIFS(emeliyyatlar[Məbləğ],emeliyyatlar[Cr desc],plan[[#This Row],[Hesablar planı]],emeliyyatlar[Əməliyyat tarixi],"&lt;="&amp;EOMONTH(U$1,1),emeliyyatlar[Əməliyyat tarixi],"&gt;="&amp;U$1)</f>
        <v>0</v>
      </c>
      <c r="V28" s="13">
        <f>SUMIFS(emeliyyatlar[Məbləğ],emeliyyatlar[Dr desc],plan[[#This Row],[Hesablar planı]],emeliyyatlar[Əməliyyat tarixi],"&lt;="&amp;EOMONTH(V$1,1),emeliyyatlar[Əməliyyat tarixi],"&gt;="&amp;V$1)</f>
        <v>0</v>
      </c>
      <c r="W28" s="13">
        <f>SUMIFS(emeliyyatlar[Məbləğ],emeliyyatlar[Cr desc],plan[[#This Row],[Hesablar planı]],emeliyyatlar[Əməliyyat tarixi],"&lt;="&amp;EOMONTH(W$1,1),emeliyyatlar[Əməliyyat tarixi],"&gt;="&amp;W$1)</f>
        <v>0</v>
      </c>
      <c r="X28" s="13">
        <f>SUMIFS(emeliyyatlar[Məbləğ],emeliyyatlar[Dr desc],plan[[#This Row],[Hesablar planı]],emeliyyatlar[Əməliyyat tarixi],"&lt;="&amp;EOMONTH(X$1,1),emeliyyatlar[Əməliyyat tarixi],"&gt;="&amp;X$1)</f>
        <v>0</v>
      </c>
      <c r="Y28" s="13">
        <f>SUMIFS(emeliyyatlar[Məbləğ],emeliyyatlar[Cr desc],plan[[#This Row],[Hesablar planı]],emeliyyatlar[Əməliyyat tarixi],"&lt;="&amp;EOMONTH(Y$1,1),emeliyyatlar[Əməliyyat tarixi],"&gt;="&amp;Y$1)</f>
        <v>0</v>
      </c>
      <c r="Z28" s="13">
        <f>SUMIFS(emeliyyatlar[Məbləğ],emeliyyatlar[Dr desc],plan[[#This Row],[Hesablar planı]],emeliyyatlar[Əməliyyat tarixi],"&lt;="&amp;EOMONTH(Z$1,1),emeliyyatlar[Əməliyyat tarixi],"&gt;="&amp;Z$1)</f>
        <v>0</v>
      </c>
      <c r="AA28" s="13">
        <f>SUMIFS(emeliyyatlar[Məbləğ],emeliyyatlar[Cr desc],plan[[#This Row],[Hesablar planı]],emeliyyatlar[Əməliyyat tarixi],"&lt;="&amp;EOMONTH(AA$1,1),emeliyyatlar[Əməliyyat tarixi],"&gt;="&amp;AA$1)</f>
        <v>0</v>
      </c>
      <c r="AB28" s="13">
        <f>SUMIFS(emeliyyatlar[Məbləğ],emeliyyatlar[Dr desc],plan[[#This Row],[Hesablar planı]],emeliyyatlar[Əməliyyat tarixi],"&lt;="&amp;EOMONTH(AB$1,1),emeliyyatlar[Əməliyyat tarixi],"&gt;="&amp;AB$1)</f>
        <v>0</v>
      </c>
      <c r="AC28" s="13">
        <f>SUMIFS(emeliyyatlar[Məbləğ],emeliyyatlar[Cr desc],plan[[#This Row],[Hesablar planı]],emeliyyatlar[Əməliyyat tarixi],"&lt;="&amp;EOMONTH(AC$1,1),emeliyyatlar[Əməliyyat tarixi],"&gt;="&amp;AC$1)</f>
        <v>0</v>
      </c>
      <c r="AD28" s="13">
        <f t="shared" si="0"/>
        <v>0</v>
      </c>
      <c r="AE28" s="13">
        <f t="shared" si="1"/>
        <v>0</v>
      </c>
      <c r="AF28" s="14">
        <f>IF(plan[[#This Row],[Sign]]=1,plan[[#This Row],[Dr-Əvvələ qalıq]]+plan[[#This Row],[Dr-Cəmi dövriyyə]]-plan[[#This Row],[Cr-Cəmi dövriyyə]],0)</f>
        <v>0</v>
      </c>
      <c r="AG28" s="14">
        <f>IF(plan[[#This Row],[Sign]]=-1,plan[[#This Row],[Dr-Sona qalıq]]+plan[[#This Row],[Cr-Cəmi dövriyyə]]-plan[[#This Row],[Dr-Cəmi dövriyyə]],0)</f>
        <v>0</v>
      </c>
    </row>
    <row r="29" spans="1:33" x14ac:dyDescent="0.25">
      <c r="A29" s="8">
        <v>26.01</v>
      </c>
      <c r="B29" s="1" t="s">
        <v>39</v>
      </c>
      <c r="C29" s="5">
        <v>1</v>
      </c>
      <c r="D29" s="9">
        <v>0</v>
      </c>
      <c r="E29" s="9">
        <v>0</v>
      </c>
      <c r="F29" s="13">
        <f>SUMIFS(emeliyyatlar[Məbləğ],emeliyyatlar[Dr desc],plan[[#This Row],[Hesablar planı]],emeliyyatlar[Əməliyyat tarixi],"&lt;="&amp;EOMONTH(F$1,1),emeliyyatlar[Əməliyyat tarixi],"&gt;="&amp;F$1)</f>
        <v>900</v>
      </c>
      <c r="G29" s="13">
        <f>SUMIFS(emeliyyatlar[Məbləğ],emeliyyatlar[Cr desc],plan[[#This Row],[Hesablar planı]],emeliyyatlar[Əməliyyat tarixi],"&lt;="&amp;EOMONTH(G$1,1),emeliyyatlar[Əməliyyat tarixi],"&gt;="&amp;G$1)</f>
        <v>0</v>
      </c>
      <c r="H29" s="13">
        <f>SUMIFS(emeliyyatlar[Məbləğ],emeliyyatlar[Dr desc],plan[[#This Row],[Hesablar planı]],emeliyyatlar[Əməliyyat tarixi],"&lt;="&amp;EOMONTH(H$1,1),emeliyyatlar[Əməliyyat tarixi],"&gt;="&amp;H$1)</f>
        <v>0</v>
      </c>
      <c r="I29" s="13">
        <f>SUMIFS(emeliyyatlar[Məbləğ],emeliyyatlar[Cr desc],plan[[#This Row],[Hesablar planı]],emeliyyatlar[Əməliyyat tarixi],"&lt;="&amp;EOMONTH(I$1,1),emeliyyatlar[Əməliyyat tarixi],"&gt;="&amp;I$1)</f>
        <v>0</v>
      </c>
      <c r="J29" s="13">
        <f>SUMIFS(emeliyyatlar[Məbləğ],emeliyyatlar[Dr desc],plan[[#This Row],[Hesablar planı]],emeliyyatlar[Əməliyyat tarixi],"&lt;="&amp;EOMONTH(J$1,1),emeliyyatlar[Əməliyyat tarixi],"&gt;="&amp;J$1)</f>
        <v>0</v>
      </c>
      <c r="K29" s="13">
        <f>SUMIFS(emeliyyatlar[Məbləğ],emeliyyatlar[Cr desc],plan[[#This Row],[Hesablar planı]],emeliyyatlar[Əməliyyat tarixi],"&lt;="&amp;EOMONTH(K$1,1),emeliyyatlar[Əməliyyat tarixi],"&gt;="&amp;K$1)</f>
        <v>0</v>
      </c>
      <c r="L29" s="13">
        <f>SUMIFS(emeliyyatlar[Məbləğ],emeliyyatlar[Dr desc],plan[[#This Row],[Hesablar planı]],emeliyyatlar[Əməliyyat tarixi],"&lt;="&amp;EOMONTH(L$1,1),emeliyyatlar[Əməliyyat tarixi],"&gt;="&amp;L$1)</f>
        <v>0</v>
      </c>
      <c r="M29" s="13">
        <f>SUMIFS(emeliyyatlar[Məbləğ],emeliyyatlar[Cr desc],plan[[#This Row],[Hesablar planı]],emeliyyatlar[Əməliyyat tarixi],"&lt;="&amp;EOMONTH(M$1,1),emeliyyatlar[Əməliyyat tarixi],"&gt;="&amp;M$1)</f>
        <v>0</v>
      </c>
      <c r="N29" s="13">
        <f>SUMIFS(emeliyyatlar[Məbləğ],emeliyyatlar[Dr desc],plan[[#This Row],[Hesablar planı]],emeliyyatlar[Əməliyyat tarixi],"&lt;="&amp;EOMONTH(N$1,1),emeliyyatlar[Əməliyyat tarixi],"&gt;="&amp;N$1)</f>
        <v>0</v>
      </c>
      <c r="O29" s="13">
        <f>SUMIFS(emeliyyatlar[Məbləğ],emeliyyatlar[Cr desc],plan[[#This Row],[Hesablar planı]],emeliyyatlar[Əməliyyat tarixi],"&lt;="&amp;EOMONTH(O$1,1),emeliyyatlar[Əməliyyat tarixi],"&gt;="&amp;O$1)</f>
        <v>0</v>
      </c>
      <c r="P29" s="13">
        <f>SUMIFS(emeliyyatlar[Məbləğ],emeliyyatlar[Dr desc],plan[[#This Row],[Hesablar planı]],emeliyyatlar[Əməliyyat tarixi],"&lt;="&amp;EOMONTH(P$1,1),emeliyyatlar[Əməliyyat tarixi],"&gt;="&amp;P$1)</f>
        <v>0</v>
      </c>
      <c r="Q29" s="13">
        <f>SUMIFS(emeliyyatlar[Məbləğ],emeliyyatlar[Cr desc],plan[[#This Row],[Hesablar planı]],emeliyyatlar[Əməliyyat tarixi],"&lt;="&amp;EOMONTH(Q$1,1),emeliyyatlar[Əməliyyat tarixi],"&gt;="&amp;Q$1)</f>
        <v>0</v>
      </c>
      <c r="R29" s="13">
        <f>SUMIFS(emeliyyatlar[Məbləğ],emeliyyatlar[Dr desc],plan[[#This Row],[Hesablar planı]],emeliyyatlar[Əməliyyat tarixi],"&lt;="&amp;EOMONTH(R$1,1),emeliyyatlar[Əməliyyat tarixi],"&gt;="&amp;R$1)</f>
        <v>0</v>
      </c>
      <c r="S29" s="13">
        <f>SUMIFS(emeliyyatlar[Məbləğ],emeliyyatlar[Cr desc],plan[[#This Row],[Hesablar planı]],emeliyyatlar[Əməliyyat tarixi],"&lt;="&amp;EOMONTH(S$1,1),emeliyyatlar[Əməliyyat tarixi],"&gt;="&amp;S$1)</f>
        <v>0</v>
      </c>
      <c r="T29" s="13">
        <f>SUMIFS(emeliyyatlar[Məbləğ],emeliyyatlar[Dr desc],plan[[#This Row],[Hesablar planı]],emeliyyatlar[Əməliyyat tarixi],"&lt;="&amp;EOMONTH(T$1,1),emeliyyatlar[Əməliyyat tarixi],"&gt;="&amp;T$1)</f>
        <v>0</v>
      </c>
      <c r="U29" s="13">
        <f>SUMIFS(emeliyyatlar[Məbləğ],emeliyyatlar[Cr desc],plan[[#This Row],[Hesablar planı]],emeliyyatlar[Əməliyyat tarixi],"&lt;="&amp;EOMONTH(U$1,1),emeliyyatlar[Əməliyyat tarixi],"&gt;="&amp;U$1)</f>
        <v>0</v>
      </c>
      <c r="V29" s="13">
        <f>SUMIFS(emeliyyatlar[Məbləğ],emeliyyatlar[Dr desc],plan[[#This Row],[Hesablar planı]],emeliyyatlar[Əməliyyat tarixi],"&lt;="&amp;EOMONTH(V$1,1),emeliyyatlar[Əməliyyat tarixi],"&gt;="&amp;V$1)</f>
        <v>0</v>
      </c>
      <c r="W29" s="13">
        <f>SUMIFS(emeliyyatlar[Məbləğ],emeliyyatlar[Cr desc],plan[[#This Row],[Hesablar planı]],emeliyyatlar[Əməliyyat tarixi],"&lt;="&amp;EOMONTH(W$1,1),emeliyyatlar[Əməliyyat tarixi],"&gt;="&amp;W$1)</f>
        <v>0</v>
      </c>
      <c r="X29" s="13">
        <f>SUMIFS(emeliyyatlar[Məbləğ],emeliyyatlar[Dr desc],plan[[#This Row],[Hesablar planı]],emeliyyatlar[Əməliyyat tarixi],"&lt;="&amp;EOMONTH(X$1,1),emeliyyatlar[Əməliyyat tarixi],"&gt;="&amp;X$1)</f>
        <v>0</v>
      </c>
      <c r="Y29" s="13">
        <f>SUMIFS(emeliyyatlar[Məbləğ],emeliyyatlar[Cr desc],plan[[#This Row],[Hesablar planı]],emeliyyatlar[Əməliyyat tarixi],"&lt;="&amp;EOMONTH(Y$1,1),emeliyyatlar[Əməliyyat tarixi],"&gt;="&amp;Y$1)</f>
        <v>0</v>
      </c>
      <c r="Z29" s="13">
        <f>SUMIFS(emeliyyatlar[Məbləğ],emeliyyatlar[Dr desc],plan[[#This Row],[Hesablar planı]],emeliyyatlar[Əməliyyat tarixi],"&lt;="&amp;EOMONTH(Z$1,1),emeliyyatlar[Əməliyyat tarixi],"&gt;="&amp;Z$1)</f>
        <v>0</v>
      </c>
      <c r="AA29" s="13">
        <f>SUMIFS(emeliyyatlar[Məbləğ],emeliyyatlar[Cr desc],plan[[#This Row],[Hesablar planı]],emeliyyatlar[Əməliyyat tarixi],"&lt;="&amp;EOMONTH(AA$1,1),emeliyyatlar[Əməliyyat tarixi],"&gt;="&amp;AA$1)</f>
        <v>0</v>
      </c>
      <c r="AB29" s="13">
        <f>SUMIFS(emeliyyatlar[Məbləğ],emeliyyatlar[Dr desc],plan[[#This Row],[Hesablar planı]],emeliyyatlar[Əməliyyat tarixi],"&lt;="&amp;EOMONTH(AB$1,1),emeliyyatlar[Əməliyyat tarixi],"&gt;="&amp;AB$1)</f>
        <v>0</v>
      </c>
      <c r="AC29" s="13">
        <f>SUMIFS(emeliyyatlar[Məbləğ],emeliyyatlar[Cr desc],plan[[#This Row],[Hesablar planı]],emeliyyatlar[Əməliyyat tarixi],"&lt;="&amp;EOMONTH(AC$1,1),emeliyyatlar[Əməliyyat tarixi],"&gt;="&amp;AC$1)</f>
        <v>0</v>
      </c>
      <c r="AD29" s="13">
        <f t="shared" si="0"/>
        <v>900</v>
      </c>
      <c r="AE29" s="13">
        <f t="shared" si="1"/>
        <v>0</v>
      </c>
      <c r="AF29" s="14">
        <f>IF(plan[[#This Row],[Sign]]=1,plan[[#This Row],[Dr-Əvvələ qalıq]]+plan[[#This Row],[Dr-Cəmi dövriyyə]]-plan[[#This Row],[Cr-Cəmi dövriyyə]],0)</f>
        <v>900</v>
      </c>
      <c r="AG29" s="14">
        <f>IF(plan[[#This Row],[Sign]]=-1,plan[[#This Row],[Dr-Sona qalıq]]+plan[[#This Row],[Cr-Cəmi dövriyyə]]-plan[[#This Row],[Dr-Cəmi dövriyyə]],0)</f>
        <v>0</v>
      </c>
    </row>
    <row r="30" spans="1:33" x14ac:dyDescent="0.25">
      <c r="A30" s="8">
        <v>26.02</v>
      </c>
      <c r="B30" s="1" t="s">
        <v>40</v>
      </c>
      <c r="C30" s="5">
        <v>1</v>
      </c>
      <c r="D30" s="9">
        <v>0</v>
      </c>
      <c r="E30" s="9">
        <v>0</v>
      </c>
      <c r="F30" s="13">
        <f>SUMIFS(emeliyyatlar[Məbləğ],emeliyyatlar[Dr desc],plan[[#This Row],[Hesablar planı]],emeliyyatlar[Əməliyyat tarixi],"&lt;="&amp;EOMONTH(F$1,1),emeliyyatlar[Əməliyyat tarixi],"&gt;="&amp;F$1)</f>
        <v>0</v>
      </c>
      <c r="G30" s="13">
        <f>SUMIFS(emeliyyatlar[Məbləğ],emeliyyatlar[Cr desc],plan[[#This Row],[Hesablar planı]],emeliyyatlar[Əməliyyat tarixi],"&lt;="&amp;EOMONTH(G$1,1),emeliyyatlar[Əməliyyat tarixi],"&gt;="&amp;G$1)</f>
        <v>0</v>
      </c>
      <c r="H30" s="13">
        <f>SUMIFS(emeliyyatlar[Məbləğ],emeliyyatlar[Dr desc],plan[[#This Row],[Hesablar planı]],emeliyyatlar[Əməliyyat tarixi],"&lt;="&amp;EOMONTH(H$1,1),emeliyyatlar[Əməliyyat tarixi],"&gt;="&amp;H$1)</f>
        <v>0</v>
      </c>
      <c r="I30" s="13">
        <f>SUMIFS(emeliyyatlar[Məbləğ],emeliyyatlar[Cr desc],plan[[#This Row],[Hesablar planı]],emeliyyatlar[Əməliyyat tarixi],"&lt;="&amp;EOMONTH(I$1,1),emeliyyatlar[Əməliyyat tarixi],"&gt;="&amp;I$1)</f>
        <v>0</v>
      </c>
      <c r="J30" s="13">
        <f>SUMIFS(emeliyyatlar[Məbləğ],emeliyyatlar[Dr desc],plan[[#This Row],[Hesablar planı]],emeliyyatlar[Əməliyyat tarixi],"&lt;="&amp;EOMONTH(J$1,1),emeliyyatlar[Əməliyyat tarixi],"&gt;="&amp;J$1)</f>
        <v>0</v>
      </c>
      <c r="K30" s="13">
        <f>SUMIFS(emeliyyatlar[Məbləğ],emeliyyatlar[Cr desc],plan[[#This Row],[Hesablar planı]],emeliyyatlar[Əməliyyat tarixi],"&lt;="&amp;EOMONTH(K$1,1),emeliyyatlar[Əməliyyat tarixi],"&gt;="&amp;K$1)</f>
        <v>0</v>
      </c>
      <c r="L30" s="13">
        <f>SUMIFS(emeliyyatlar[Məbləğ],emeliyyatlar[Dr desc],plan[[#This Row],[Hesablar planı]],emeliyyatlar[Əməliyyat tarixi],"&lt;="&amp;EOMONTH(L$1,1),emeliyyatlar[Əməliyyat tarixi],"&gt;="&amp;L$1)</f>
        <v>0</v>
      </c>
      <c r="M30" s="13">
        <f>SUMIFS(emeliyyatlar[Məbləğ],emeliyyatlar[Cr desc],plan[[#This Row],[Hesablar planı]],emeliyyatlar[Əməliyyat tarixi],"&lt;="&amp;EOMONTH(M$1,1),emeliyyatlar[Əməliyyat tarixi],"&gt;="&amp;M$1)</f>
        <v>0</v>
      </c>
      <c r="N30" s="13">
        <f>SUMIFS(emeliyyatlar[Məbləğ],emeliyyatlar[Dr desc],plan[[#This Row],[Hesablar planı]],emeliyyatlar[Əməliyyat tarixi],"&lt;="&amp;EOMONTH(N$1,1),emeliyyatlar[Əməliyyat tarixi],"&gt;="&amp;N$1)</f>
        <v>0</v>
      </c>
      <c r="O30" s="13">
        <f>SUMIFS(emeliyyatlar[Məbləğ],emeliyyatlar[Cr desc],plan[[#This Row],[Hesablar planı]],emeliyyatlar[Əməliyyat tarixi],"&lt;="&amp;EOMONTH(O$1,1),emeliyyatlar[Əməliyyat tarixi],"&gt;="&amp;O$1)</f>
        <v>0</v>
      </c>
      <c r="P30" s="13">
        <f>SUMIFS(emeliyyatlar[Məbləğ],emeliyyatlar[Dr desc],plan[[#This Row],[Hesablar planı]],emeliyyatlar[Əməliyyat tarixi],"&lt;="&amp;EOMONTH(P$1,1),emeliyyatlar[Əməliyyat tarixi],"&gt;="&amp;P$1)</f>
        <v>0</v>
      </c>
      <c r="Q30" s="13">
        <f>SUMIFS(emeliyyatlar[Məbləğ],emeliyyatlar[Cr desc],plan[[#This Row],[Hesablar planı]],emeliyyatlar[Əməliyyat tarixi],"&lt;="&amp;EOMONTH(Q$1,1),emeliyyatlar[Əməliyyat tarixi],"&gt;="&amp;Q$1)</f>
        <v>0</v>
      </c>
      <c r="R30" s="13">
        <f>SUMIFS(emeliyyatlar[Məbləğ],emeliyyatlar[Dr desc],plan[[#This Row],[Hesablar planı]],emeliyyatlar[Əməliyyat tarixi],"&lt;="&amp;EOMONTH(R$1,1),emeliyyatlar[Əməliyyat tarixi],"&gt;="&amp;R$1)</f>
        <v>0</v>
      </c>
      <c r="S30" s="13">
        <f>SUMIFS(emeliyyatlar[Məbləğ],emeliyyatlar[Cr desc],plan[[#This Row],[Hesablar planı]],emeliyyatlar[Əməliyyat tarixi],"&lt;="&amp;EOMONTH(S$1,1),emeliyyatlar[Əməliyyat tarixi],"&gt;="&amp;S$1)</f>
        <v>0</v>
      </c>
      <c r="T30" s="13">
        <f>SUMIFS(emeliyyatlar[Məbləğ],emeliyyatlar[Dr desc],plan[[#This Row],[Hesablar planı]],emeliyyatlar[Əməliyyat tarixi],"&lt;="&amp;EOMONTH(T$1,1),emeliyyatlar[Əməliyyat tarixi],"&gt;="&amp;T$1)</f>
        <v>0</v>
      </c>
      <c r="U30" s="13">
        <f>SUMIFS(emeliyyatlar[Məbləğ],emeliyyatlar[Cr desc],plan[[#This Row],[Hesablar planı]],emeliyyatlar[Əməliyyat tarixi],"&lt;="&amp;EOMONTH(U$1,1),emeliyyatlar[Əməliyyat tarixi],"&gt;="&amp;U$1)</f>
        <v>0</v>
      </c>
      <c r="V30" s="13">
        <f>SUMIFS(emeliyyatlar[Məbləğ],emeliyyatlar[Dr desc],plan[[#This Row],[Hesablar planı]],emeliyyatlar[Əməliyyat tarixi],"&lt;="&amp;EOMONTH(V$1,1),emeliyyatlar[Əməliyyat tarixi],"&gt;="&amp;V$1)</f>
        <v>0</v>
      </c>
      <c r="W30" s="13">
        <f>SUMIFS(emeliyyatlar[Məbləğ],emeliyyatlar[Cr desc],plan[[#This Row],[Hesablar planı]],emeliyyatlar[Əməliyyat tarixi],"&lt;="&amp;EOMONTH(W$1,1),emeliyyatlar[Əməliyyat tarixi],"&gt;="&amp;W$1)</f>
        <v>0</v>
      </c>
      <c r="X30" s="13">
        <f>SUMIFS(emeliyyatlar[Məbləğ],emeliyyatlar[Dr desc],plan[[#This Row],[Hesablar planı]],emeliyyatlar[Əməliyyat tarixi],"&lt;="&amp;EOMONTH(X$1,1),emeliyyatlar[Əməliyyat tarixi],"&gt;="&amp;X$1)</f>
        <v>0</v>
      </c>
      <c r="Y30" s="13">
        <f>SUMIFS(emeliyyatlar[Məbləğ],emeliyyatlar[Cr desc],plan[[#This Row],[Hesablar planı]],emeliyyatlar[Əməliyyat tarixi],"&lt;="&amp;EOMONTH(Y$1,1),emeliyyatlar[Əməliyyat tarixi],"&gt;="&amp;Y$1)</f>
        <v>0</v>
      </c>
      <c r="Z30" s="13">
        <f>SUMIFS(emeliyyatlar[Məbləğ],emeliyyatlar[Dr desc],plan[[#This Row],[Hesablar planı]],emeliyyatlar[Əməliyyat tarixi],"&lt;="&amp;EOMONTH(Z$1,1),emeliyyatlar[Əməliyyat tarixi],"&gt;="&amp;Z$1)</f>
        <v>0</v>
      </c>
      <c r="AA30" s="13">
        <f>SUMIFS(emeliyyatlar[Məbləğ],emeliyyatlar[Cr desc],plan[[#This Row],[Hesablar planı]],emeliyyatlar[Əməliyyat tarixi],"&lt;="&amp;EOMONTH(AA$1,1),emeliyyatlar[Əməliyyat tarixi],"&gt;="&amp;AA$1)</f>
        <v>0</v>
      </c>
      <c r="AB30" s="13">
        <f>SUMIFS(emeliyyatlar[Məbləğ],emeliyyatlar[Dr desc],plan[[#This Row],[Hesablar planı]],emeliyyatlar[Əməliyyat tarixi],"&lt;="&amp;EOMONTH(AB$1,1),emeliyyatlar[Əməliyyat tarixi],"&gt;="&amp;AB$1)</f>
        <v>0</v>
      </c>
      <c r="AC30" s="13">
        <f>SUMIFS(emeliyyatlar[Məbləğ],emeliyyatlar[Cr desc],plan[[#This Row],[Hesablar planı]],emeliyyatlar[Əməliyyat tarixi],"&lt;="&amp;EOMONTH(AC$1,1),emeliyyatlar[Əməliyyat tarixi],"&gt;="&amp;AC$1)</f>
        <v>0</v>
      </c>
      <c r="AD30" s="13">
        <f t="shared" si="0"/>
        <v>0</v>
      </c>
      <c r="AE30" s="13">
        <f t="shared" si="1"/>
        <v>0</v>
      </c>
      <c r="AF30" s="14">
        <f>IF(plan[[#This Row],[Sign]]=1,plan[[#This Row],[Dr-Əvvələ qalıq]]+plan[[#This Row],[Dr-Cəmi dövriyyə]]-plan[[#This Row],[Cr-Cəmi dövriyyə]],0)</f>
        <v>0</v>
      </c>
      <c r="AG30" s="14">
        <f>IF(plan[[#This Row],[Sign]]=-1,plan[[#This Row],[Dr-Sona qalıq]]+plan[[#This Row],[Cr-Cəmi dövriyyə]]-plan[[#This Row],[Dr-Cəmi dövriyyə]],0)</f>
        <v>0</v>
      </c>
    </row>
    <row r="31" spans="1:33" x14ac:dyDescent="0.25">
      <c r="A31" s="8">
        <v>26.03</v>
      </c>
      <c r="B31" s="1" t="s">
        <v>41</v>
      </c>
      <c r="C31" s="5">
        <v>1</v>
      </c>
      <c r="D31" s="9">
        <v>0</v>
      </c>
      <c r="E31" s="9">
        <v>0</v>
      </c>
      <c r="F31" s="13">
        <f>SUMIFS(emeliyyatlar[Məbləğ],emeliyyatlar[Dr desc],plan[[#This Row],[Hesablar planı]],emeliyyatlar[Əməliyyat tarixi],"&lt;="&amp;EOMONTH(F$1,1),emeliyyatlar[Əməliyyat tarixi],"&gt;="&amp;F$1)</f>
        <v>600</v>
      </c>
      <c r="G31" s="13">
        <f>SUMIFS(emeliyyatlar[Məbləğ],emeliyyatlar[Cr desc],plan[[#This Row],[Hesablar planı]],emeliyyatlar[Əməliyyat tarixi],"&lt;="&amp;EOMONTH(G$1,1),emeliyyatlar[Əməliyyat tarixi],"&gt;="&amp;G$1)</f>
        <v>0</v>
      </c>
      <c r="H31" s="13">
        <f>SUMIFS(emeliyyatlar[Məbləğ],emeliyyatlar[Dr desc],plan[[#This Row],[Hesablar planı]],emeliyyatlar[Əməliyyat tarixi],"&lt;="&amp;EOMONTH(H$1,1),emeliyyatlar[Əməliyyat tarixi],"&gt;="&amp;H$1)</f>
        <v>600</v>
      </c>
      <c r="I31" s="13">
        <f>SUMIFS(emeliyyatlar[Məbləğ],emeliyyatlar[Cr desc],plan[[#This Row],[Hesablar planı]],emeliyyatlar[Əməliyyat tarixi],"&lt;="&amp;EOMONTH(I$1,1),emeliyyatlar[Əməliyyat tarixi],"&gt;="&amp;I$1)</f>
        <v>0</v>
      </c>
      <c r="J31" s="13">
        <f>SUMIFS(emeliyyatlar[Məbləğ],emeliyyatlar[Dr desc],plan[[#This Row],[Hesablar planı]],emeliyyatlar[Əməliyyat tarixi],"&lt;="&amp;EOMONTH(J$1,1),emeliyyatlar[Əməliyyat tarixi],"&gt;="&amp;J$1)</f>
        <v>0</v>
      </c>
      <c r="K31" s="13">
        <f>SUMIFS(emeliyyatlar[Məbləğ],emeliyyatlar[Cr desc],plan[[#This Row],[Hesablar planı]],emeliyyatlar[Əməliyyat tarixi],"&lt;="&amp;EOMONTH(K$1,1),emeliyyatlar[Əməliyyat tarixi],"&gt;="&amp;K$1)</f>
        <v>0</v>
      </c>
      <c r="L31" s="13">
        <f>SUMIFS(emeliyyatlar[Məbləğ],emeliyyatlar[Dr desc],plan[[#This Row],[Hesablar planı]],emeliyyatlar[Əməliyyat tarixi],"&lt;="&amp;EOMONTH(L$1,1),emeliyyatlar[Əməliyyat tarixi],"&gt;="&amp;L$1)</f>
        <v>0</v>
      </c>
      <c r="M31" s="13">
        <f>SUMIFS(emeliyyatlar[Məbləğ],emeliyyatlar[Cr desc],plan[[#This Row],[Hesablar planı]],emeliyyatlar[Əməliyyat tarixi],"&lt;="&amp;EOMONTH(M$1,1),emeliyyatlar[Əməliyyat tarixi],"&gt;="&amp;M$1)</f>
        <v>0</v>
      </c>
      <c r="N31" s="13">
        <f>SUMIFS(emeliyyatlar[Məbləğ],emeliyyatlar[Dr desc],plan[[#This Row],[Hesablar planı]],emeliyyatlar[Əməliyyat tarixi],"&lt;="&amp;EOMONTH(N$1,1),emeliyyatlar[Əməliyyat tarixi],"&gt;="&amp;N$1)</f>
        <v>0</v>
      </c>
      <c r="O31" s="13">
        <f>SUMIFS(emeliyyatlar[Məbləğ],emeliyyatlar[Cr desc],plan[[#This Row],[Hesablar planı]],emeliyyatlar[Əməliyyat tarixi],"&lt;="&amp;EOMONTH(O$1,1),emeliyyatlar[Əməliyyat tarixi],"&gt;="&amp;O$1)</f>
        <v>0</v>
      </c>
      <c r="P31" s="13">
        <f>SUMIFS(emeliyyatlar[Məbləğ],emeliyyatlar[Dr desc],plan[[#This Row],[Hesablar planı]],emeliyyatlar[Əməliyyat tarixi],"&lt;="&amp;EOMONTH(P$1,1),emeliyyatlar[Əməliyyat tarixi],"&gt;="&amp;P$1)</f>
        <v>0</v>
      </c>
      <c r="Q31" s="13">
        <f>SUMIFS(emeliyyatlar[Məbləğ],emeliyyatlar[Cr desc],plan[[#This Row],[Hesablar planı]],emeliyyatlar[Əməliyyat tarixi],"&lt;="&amp;EOMONTH(Q$1,1),emeliyyatlar[Əməliyyat tarixi],"&gt;="&amp;Q$1)</f>
        <v>0</v>
      </c>
      <c r="R31" s="13">
        <f>SUMIFS(emeliyyatlar[Məbləğ],emeliyyatlar[Dr desc],plan[[#This Row],[Hesablar planı]],emeliyyatlar[Əməliyyat tarixi],"&lt;="&amp;EOMONTH(R$1,1),emeliyyatlar[Əməliyyat tarixi],"&gt;="&amp;R$1)</f>
        <v>0</v>
      </c>
      <c r="S31" s="13">
        <f>SUMIFS(emeliyyatlar[Məbləğ],emeliyyatlar[Cr desc],plan[[#This Row],[Hesablar planı]],emeliyyatlar[Əməliyyat tarixi],"&lt;="&amp;EOMONTH(S$1,1),emeliyyatlar[Əməliyyat tarixi],"&gt;="&amp;S$1)</f>
        <v>0</v>
      </c>
      <c r="T31" s="13">
        <f>SUMIFS(emeliyyatlar[Məbləğ],emeliyyatlar[Dr desc],plan[[#This Row],[Hesablar planı]],emeliyyatlar[Əməliyyat tarixi],"&lt;="&amp;EOMONTH(T$1,1),emeliyyatlar[Əməliyyat tarixi],"&gt;="&amp;T$1)</f>
        <v>0</v>
      </c>
      <c r="U31" s="13">
        <f>SUMIFS(emeliyyatlar[Məbləğ],emeliyyatlar[Cr desc],plan[[#This Row],[Hesablar planı]],emeliyyatlar[Əməliyyat tarixi],"&lt;="&amp;EOMONTH(U$1,1),emeliyyatlar[Əməliyyat tarixi],"&gt;="&amp;U$1)</f>
        <v>0</v>
      </c>
      <c r="V31" s="13">
        <f>SUMIFS(emeliyyatlar[Məbləğ],emeliyyatlar[Dr desc],plan[[#This Row],[Hesablar planı]],emeliyyatlar[Əməliyyat tarixi],"&lt;="&amp;EOMONTH(V$1,1),emeliyyatlar[Əməliyyat tarixi],"&gt;="&amp;V$1)</f>
        <v>0</v>
      </c>
      <c r="W31" s="13">
        <f>SUMIFS(emeliyyatlar[Məbləğ],emeliyyatlar[Cr desc],plan[[#This Row],[Hesablar planı]],emeliyyatlar[Əməliyyat tarixi],"&lt;="&amp;EOMONTH(W$1,1),emeliyyatlar[Əməliyyat tarixi],"&gt;="&amp;W$1)</f>
        <v>0</v>
      </c>
      <c r="X31" s="13">
        <f>SUMIFS(emeliyyatlar[Məbləğ],emeliyyatlar[Dr desc],plan[[#This Row],[Hesablar planı]],emeliyyatlar[Əməliyyat tarixi],"&lt;="&amp;EOMONTH(X$1,1),emeliyyatlar[Əməliyyat tarixi],"&gt;="&amp;X$1)</f>
        <v>0</v>
      </c>
      <c r="Y31" s="13">
        <f>SUMIFS(emeliyyatlar[Məbləğ],emeliyyatlar[Cr desc],plan[[#This Row],[Hesablar planı]],emeliyyatlar[Əməliyyat tarixi],"&lt;="&amp;EOMONTH(Y$1,1),emeliyyatlar[Əməliyyat tarixi],"&gt;="&amp;Y$1)</f>
        <v>0</v>
      </c>
      <c r="Z31" s="13">
        <f>SUMIFS(emeliyyatlar[Məbləğ],emeliyyatlar[Dr desc],plan[[#This Row],[Hesablar planı]],emeliyyatlar[Əməliyyat tarixi],"&lt;="&amp;EOMONTH(Z$1,1),emeliyyatlar[Əməliyyat tarixi],"&gt;="&amp;Z$1)</f>
        <v>0</v>
      </c>
      <c r="AA31" s="13">
        <f>SUMIFS(emeliyyatlar[Məbləğ],emeliyyatlar[Cr desc],plan[[#This Row],[Hesablar planı]],emeliyyatlar[Əməliyyat tarixi],"&lt;="&amp;EOMONTH(AA$1,1),emeliyyatlar[Əməliyyat tarixi],"&gt;="&amp;AA$1)</f>
        <v>0</v>
      </c>
      <c r="AB31" s="13">
        <f>SUMIFS(emeliyyatlar[Məbləğ],emeliyyatlar[Dr desc],plan[[#This Row],[Hesablar planı]],emeliyyatlar[Əməliyyat tarixi],"&lt;="&amp;EOMONTH(AB$1,1),emeliyyatlar[Əməliyyat tarixi],"&gt;="&amp;AB$1)</f>
        <v>0</v>
      </c>
      <c r="AC31" s="13">
        <f>SUMIFS(emeliyyatlar[Məbləğ],emeliyyatlar[Cr desc],plan[[#This Row],[Hesablar planı]],emeliyyatlar[Əməliyyat tarixi],"&lt;="&amp;EOMONTH(AC$1,1),emeliyyatlar[Əməliyyat tarixi],"&gt;="&amp;AC$1)</f>
        <v>0</v>
      </c>
      <c r="AD31" s="13">
        <f t="shared" si="0"/>
        <v>1200</v>
      </c>
      <c r="AE31" s="13">
        <f t="shared" si="1"/>
        <v>0</v>
      </c>
      <c r="AF31" s="14">
        <f>IF(plan[[#This Row],[Sign]]=1,plan[[#This Row],[Dr-Əvvələ qalıq]]+plan[[#This Row],[Dr-Cəmi dövriyyə]]-plan[[#This Row],[Cr-Cəmi dövriyyə]],0)</f>
        <v>1200</v>
      </c>
      <c r="AG31" s="14">
        <f>IF(plan[[#This Row],[Sign]]=-1,plan[[#This Row],[Dr-Sona qalıq]]+plan[[#This Row],[Cr-Cəmi dövriyyə]]-plan[[#This Row],[Dr-Cəmi dövriyyə]],0)</f>
        <v>0</v>
      </c>
    </row>
    <row r="32" spans="1:33" x14ac:dyDescent="0.25">
      <c r="A32" s="8">
        <v>26.04</v>
      </c>
      <c r="B32" s="1" t="s">
        <v>42</v>
      </c>
      <c r="C32" s="5">
        <v>1</v>
      </c>
      <c r="D32" s="9">
        <v>0</v>
      </c>
      <c r="E32" s="9">
        <v>0</v>
      </c>
      <c r="F32" s="13">
        <f>SUMIFS(emeliyyatlar[Məbləğ],emeliyyatlar[Dr desc],plan[[#This Row],[Hesablar planı]],emeliyyatlar[Əməliyyat tarixi],"&lt;="&amp;EOMONTH(F$1,1),emeliyyatlar[Əməliyyat tarixi],"&gt;="&amp;F$1)</f>
        <v>0</v>
      </c>
      <c r="G32" s="13">
        <f>SUMIFS(emeliyyatlar[Məbləğ],emeliyyatlar[Cr desc],plan[[#This Row],[Hesablar planı]],emeliyyatlar[Əməliyyat tarixi],"&lt;="&amp;EOMONTH(G$1,1),emeliyyatlar[Əməliyyat tarixi],"&gt;="&amp;G$1)</f>
        <v>0</v>
      </c>
      <c r="H32" s="13">
        <f>SUMIFS(emeliyyatlar[Məbləğ],emeliyyatlar[Dr desc],plan[[#This Row],[Hesablar planı]],emeliyyatlar[Əməliyyat tarixi],"&lt;="&amp;EOMONTH(H$1,1),emeliyyatlar[Əməliyyat tarixi],"&gt;="&amp;H$1)</f>
        <v>0</v>
      </c>
      <c r="I32" s="13">
        <f>SUMIFS(emeliyyatlar[Məbləğ],emeliyyatlar[Cr desc],plan[[#This Row],[Hesablar planı]],emeliyyatlar[Əməliyyat tarixi],"&lt;="&amp;EOMONTH(I$1,1),emeliyyatlar[Əməliyyat tarixi],"&gt;="&amp;I$1)</f>
        <v>0</v>
      </c>
      <c r="J32" s="13">
        <f>SUMIFS(emeliyyatlar[Məbləğ],emeliyyatlar[Dr desc],plan[[#This Row],[Hesablar planı]],emeliyyatlar[Əməliyyat tarixi],"&lt;="&amp;EOMONTH(J$1,1),emeliyyatlar[Əməliyyat tarixi],"&gt;="&amp;J$1)</f>
        <v>0</v>
      </c>
      <c r="K32" s="13">
        <f>SUMIFS(emeliyyatlar[Məbləğ],emeliyyatlar[Cr desc],plan[[#This Row],[Hesablar planı]],emeliyyatlar[Əməliyyat tarixi],"&lt;="&amp;EOMONTH(K$1,1),emeliyyatlar[Əməliyyat tarixi],"&gt;="&amp;K$1)</f>
        <v>0</v>
      </c>
      <c r="L32" s="13">
        <f>SUMIFS(emeliyyatlar[Məbləğ],emeliyyatlar[Dr desc],plan[[#This Row],[Hesablar planı]],emeliyyatlar[Əməliyyat tarixi],"&lt;="&amp;EOMONTH(L$1,1),emeliyyatlar[Əməliyyat tarixi],"&gt;="&amp;L$1)</f>
        <v>0</v>
      </c>
      <c r="M32" s="13">
        <f>SUMIFS(emeliyyatlar[Məbləğ],emeliyyatlar[Cr desc],plan[[#This Row],[Hesablar planı]],emeliyyatlar[Əməliyyat tarixi],"&lt;="&amp;EOMONTH(M$1,1),emeliyyatlar[Əməliyyat tarixi],"&gt;="&amp;M$1)</f>
        <v>0</v>
      </c>
      <c r="N32" s="13">
        <f>SUMIFS(emeliyyatlar[Məbləğ],emeliyyatlar[Dr desc],plan[[#This Row],[Hesablar planı]],emeliyyatlar[Əməliyyat tarixi],"&lt;="&amp;EOMONTH(N$1,1),emeliyyatlar[Əməliyyat tarixi],"&gt;="&amp;N$1)</f>
        <v>0</v>
      </c>
      <c r="O32" s="13">
        <f>SUMIFS(emeliyyatlar[Məbləğ],emeliyyatlar[Cr desc],plan[[#This Row],[Hesablar planı]],emeliyyatlar[Əməliyyat tarixi],"&lt;="&amp;EOMONTH(O$1,1),emeliyyatlar[Əməliyyat tarixi],"&gt;="&amp;O$1)</f>
        <v>0</v>
      </c>
      <c r="P32" s="13">
        <f>SUMIFS(emeliyyatlar[Məbləğ],emeliyyatlar[Dr desc],plan[[#This Row],[Hesablar planı]],emeliyyatlar[Əməliyyat tarixi],"&lt;="&amp;EOMONTH(P$1,1),emeliyyatlar[Əməliyyat tarixi],"&gt;="&amp;P$1)</f>
        <v>0</v>
      </c>
      <c r="Q32" s="13">
        <f>SUMIFS(emeliyyatlar[Məbləğ],emeliyyatlar[Cr desc],plan[[#This Row],[Hesablar planı]],emeliyyatlar[Əməliyyat tarixi],"&lt;="&amp;EOMONTH(Q$1,1),emeliyyatlar[Əməliyyat tarixi],"&gt;="&amp;Q$1)</f>
        <v>0</v>
      </c>
      <c r="R32" s="13">
        <f>SUMIFS(emeliyyatlar[Məbləğ],emeliyyatlar[Dr desc],plan[[#This Row],[Hesablar planı]],emeliyyatlar[Əməliyyat tarixi],"&lt;="&amp;EOMONTH(R$1,1),emeliyyatlar[Əməliyyat tarixi],"&gt;="&amp;R$1)</f>
        <v>0</v>
      </c>
      <c r="S32" s="13">
        <f>SUMIFS(emeliyyatlar[Məbləğ],emeliyyatlar[Cr desc],plan[[#This Row],[Hesablar planı]],emeliyyatlar[Əməliyyat tarixi],"&lt;="&amp;EOMONTH(S$1,1),emeliyyatlar[Əməliyyat tarixi],"&gt;="&amp;S$1)</f>
        <v>0</v>
      </c>
      <c r="T32" s="13">
        <f>SUMIFS(emeliyyatlar[Məbləğ],emeliyyatlar[Dr desc],plan[[#This Row],[Hesablar planı]],emeliyyatlar[Əməliyyat tarixi],"&lt;="&amp;EOMONTH(T$1,1),emeliyyatlar[Əməliyyat tarixi],"&gt;="&amp;T$1)</f>
        <v>0</v>
      </c>
      <c r="U32" s="13">
        <f>SUMIFS(emeliyyatlar[Məbləğ],emeliyyatlar[Cr desc],plan[[#This Row],[Hesablar planı]],emeliyyatlar[Əməliyyat tarixi],"&lt;="&amp;EOMONTH(U$1,1),emeliyyatlar[Əməliyyat tarixi],"&gt;="&amp;U$1)</f>
        <v>0</v>
      </c>
      <c r="V32" s="13">
        <f>SUMIFS(emeliyyatlar[Məbləğ],emeliyyatlar[Dr desc],plan[[#This Row],[Hesablar planı]],emeliyyatlar[Əməliyyat tarixi],"&lt;="&amp;EOMONTH(V$1,1),emeliyyatlar[Əməliyyat tarixi],"&gt;="&amp;V$1)</f>
        <v>0</v>
      </c>
      <c r="W32" s="13">
        <f>SUMIFS(emeliyyatlar[Məbləğ],emeliyyatlar[Cr desc],plan[[#This Row],[Hesablar planı]],emeliyyatlar[Əməliyyat tarixi],"&lt;="&amp;EOMONTH(W$1,1),emeliyyatlar[Əməliyyat tarixi],"&gt;="&amp;W$1)</f>
        <v>0</v>
      </c>
      <c r="X32" s="13">
        <f>SUMIFS(emeliyyatlar[Məbləğ],emeliyyatlar[Dr desc],plan[[#This Row],[Hesablar planı]],emeliyyatlar[Əməliyyat tarixi],"&lt;="&amp;EOMONTH(X$1,1),emeliyyatlar[Əməliyyat tarixi],"&gt;="&amp;X$1)</f>
        <v>0</v>
      </c>
      <c r="Y32" s="13">
        <f>SUMIFS(emeliyyatlar[Məbləğ],emeliyyatlar[Cr desc],plan[[#This Row],[Hesablar planı]],emeliyyatlar[Əməliyyat tarixi],"&lt;="&amp;EOMONTH(Y$1,1),emeliyyatlar[Əməliyyat tarixi],"&gt;="&amp;Y$1)</f>
        <v>0</v>
      </c>
      <c r="Z32" s="13">
        <f>SUMIFS(emeliyyatlar[Məbləğ],emeliyyatlar[Dr desc],plan[[#This Row],[Hesablar planı]],emeliyyatlar[Əməliyyat tarixi],"&lt;="&amp;EOMONTH(Z$1,1),emeliyyatlar[Əməliyyat tarixi],"&gt;="&amp;Z$1)</f>
        <v>0</v>
      </c>
      <c r="AA32" s="13">
        <f>SUMIFS(emeliyyatlar[Məbləğ],emeliyyatlar[Cr desc],plan[[#This Row],[Hesablar planı]],emeliyyatlar[Əməliyyat tarixi],"&lt;="&amp;EOMONTH(AA$1,1),emeliyyatlar[Əməliyyat tarixi],"&gt;="&amp;AA$1)</f>
        <v>0</v>
      </c>
      <c r="AB32" s="13">
        <f>SUMIFS(emeliyyatlar[Məbləğ],emeliyyatlar[Dr desc],plan[[#This Row],[Hesablar planı]],emeliyyatlar[Əməliyyat tarixi],"&lt;="&amp;EOMONTH(AB$1,1),emeliyyatlar[Əməliyyat tarixi],"&gt;="&amp;AB$1)</f>
        <v>0</v>
      </c>
      <c r="AC32" s="13">
        <f>SUMIFS(emeliyyatlar[Məbləğ],emeliyyatlar[Cr desc],plan[[#This Row],[Hesablar planı]],emeliyyatlar[Əməliyyat tarixi],"&lt;="&amp;EOMONTH(AC$1,1),emeliyyatlar[Əməliyyat tarixi],"&gt;="&amp;AC$1)</f>
        <v>0</v>
      </c>
      <c r="AD32" s="13">
        <f t="shared" si="0"/>
        <v>0</v>
      </c>
      <c r="AE32" s="13">
        <f t="shared" si="1"/>
        <v>0</v>
      </c>
      <c r="AF32" s="14">
        <f>IF(plan[[#This Row],[Sign]]=1,plan[[#This Row],[Dr-Əvvələ qalıq]]+plan[[#This Row],[Dr-Cəmi dövriyyə]]-plan[[#This Row],[Cr-Cəmi dövriyyə]],0)</f>
        <v>0</v>
      </c>
      <c r="AG32" s="14">
        <f>IF(plan[[#This Row],[Sign]]=-1,plan[[#This Row],[Dr-Sona qalıq]]+plan[[#This Row],[Cr-Cəmi dövriyyə]]-plan[[#This Row],[Dr-Cəmi dövriyyə]],0)</f>
        <v>0</v>
      </c>
    </row>
    <row r="33" spans="1:33" x14ac:dyDescent="0.25">
      <c r="A33" s="8">
        <v>26.04</v>
      </c>
      <c r="B33" s="1" t="s">
        <v>43</v>
      </c>
      <c r="C33" s="5">
        <v>1</v>
      </c>
      <c r="D33" s="9">
        <v>0</v>
      </c>
      <c r="E33" s="9">
        <v>0</v>
      </c>
      <c r="F33" s="13">
        <f>SUMIFS(emeliyyatlar[Məbləğ],emeliyyatlar[Dr desc],plan[[#This Row],[Hesablar planı]],emeliyyatlar[Əməliyyat tarixi],"&lt;="&amp;EOMONTH(F$1,1),emeliyyatlar[Əməliyyat tarixi],"&gt;="&amp;F$1)</f>
        <v>0</v>
      </c>
      <c r="G33" s="13">
        <f>SUMIFS(emeliyyatlar[Məbləğ],emeliyyatlar[Cr desc],plan[[#This Row],[Hesablar planı]],emeliyyatlar[Əməliyyat tarixi],"&lt;="&amp;EOMONTH(G$1,1),emeliyyatlar[Əməliyyat tarixi],"&gt;="&amp;G$1)</f>
        <v>0</v>
      </c>
      <c r="H33" s="13">
        <f>SUMIFS(emeliyyatlar[Məbləğ],emeliyyatlar[Dr desc],plan[[#This Row],[Hesablar planı]],emeliyyatlar[Əməliyyat tarixi],"&lt;="&amp;EOMONTH(H$1,1),emeliyyatlar[Əməliyyat tarixi],"&gt;="&amp;H$1)</f>
        <v>0</v>
      </c>
      <c r="I33" s="13">
        <f>SUMIFS(emeliyyatlar[Məbləğ],emeliyyatlar[Cr desc],plan[[#This Row],[Hesablar planı]],emeliyyatlar[Əməliyyat tarixi],"&lt;="&amp;EOMONTH(I$1,1),emeliyyatlar[Əməliyyat tarixi],"&gt;="&amp;I$1)</f>
        <v>0</v>
      </c>
      <c r="J33" s="13">
        <f>SUMIFS(emeliyyatlar[Məbləğ],emeliyyatlar[Dr desc],plan[[#This Row],[Hesablar planı]],emeliyyatlar[Əməliyyat tarixi],"&lt;="&amp;EOMONTH(J$1,1),emeliyyatlar[Əməliyyat tarixi],"&gt;="&amp;J$1)</f>
        <v>0</v>
      </c>
      <c r="K33" s="13">
        <f>SUMIFS(emeliyyatlar[Məbləğ],emeliyyatlar[Cr desc],plan[[#This Row],[Hesablar planı]],emeliyyatlar[Əməliyyat tarixi],"&lt;="&amp;EOMONTH(K$1,1),emeliyyatlar[Əməliyyat tarixi],"&gt;="&amp;K$1)</f>
        <v>0</v>
      </c>
      <c r="L33" s="13">
        <f>SUMIFS(emeliyyatlar[Məbləğ],emeliyyatlar[Dr desc],plan[[#This Row],[Hesablar planı]],emeliyyatlar[Əməliyyat tarixi],"&lt;="&amp;EOMONTH(L$1,1),emeliyyatlar[Əməliyyat tarixi],"&gt;="&amp;L$1)</f>
        <v>0</v>
      </c>
      <c r="M33" s="13">
        <f>SUMIFS(emeliyyatlar[Məbləğ],emeliyyatlar[Cr desc],plan[[#This Row],[Hesablar planı]],emeliyyatlar[Əməliyyat tarixi],"&lt;="&amp;EOMONTH(M$1,1),emeliyyatlar[Əməliyyat tarixi],"&gt;="&amp;M$1)</f>
        <v>0</v>
      </c>
      <c r="N33" s="13">
        <f>SUMIFS(emeliyyatlar[Məbləğ],emeliyyatlar[Dr desc],plan[[#This Row],[Hesablar planı]],emeliyyatlar[Əməliyyat tarixi],"&lt;="&amp;EOMONTH(N$1,1),emeliyyatlar[Əməliyyat tarixi],"&gt;="&amp;N$1)</f>
        <v>0</v>
      </c>
      <c r="O33" s="13">
        <f>SUMIFS(emeliyyatlar[Məbləğ],emeliyyatlar[Cr desc],plan[[#This Row],[Hesablar planı]],emeliyyatlar[Əməliyyat tarixi],"&lt;="&amp;EOMONTH(O$1,1),emeliyyatlar[Əməliyyat tarixi],"&gt;="&amp;O$1)</f>
        <v>0</v>
      </c>
      <c r="P33" s="13">
        <f>SUMIFS(emeliyyatlar[Məbləğ],emeliyyatlar[Dr desc],plan[[#This Row],[Hesablar planı]],emeliyyatlar[Əməliyyat tarixi],"&lt;="&amp;EOMONTH(P$1,1),emeliyyatlar[Əməliyyat tarixi],"&gt;="&amp;P$1)</f>
        <v>0</v>
      </c>
      <c r="Q33" s="13">
        <f>SUMIFS(emeliyyatlar[Məbləğ],emeliyyatlar[Cr desc],plan[[#This Row],[Hesablar planı]],emeliyyatlar[Əməliyyat tarixi],"&lt;="&amp;EOMONTH(Q$1,1),emeliyyatlar[Əməliyyat tarixi],"&gt;="&amp;Q$1)</f>
        <v>0</v>
      </c>
      <c r="R33" s="13">
        <f>SUMIFS(emeliyyatlar[Məbləğ],emeliyyatlar[Dr desc],plan[[#This Row],[Hesablar planı]],emeliyyatlar[Əməliyyat tarixi],"&lt;="&amp;EOMONTH(R$1,1),emeliyyatlar[Əməliyyat tarixi],"&gt;="&amp;R$1)</f>
        <v>0</v>
      </c>
      <c r="S33" s="13">
        <f>SUMIFS(emeliyyatlar[Məbləğ],emeliyyatlar[Cr desc],plan[[#This Row],[Hesablar planı]],emeliyyatlar[Əməliyyat tarixi],"&lt;="&amp;EOMONTH(S$1,1),emeliyyatlar[Əməliyyat tarixi],"&gt;="&amp;S$1)</f>
        <v>0</v>
      </c>
      <c r="T33" s="13">
        <f>SUMIFS(emeliyyatlar[Məbləğ],emeliyyatlar[Dr desc],plan[[#This Row],[Hesablar planı]],emeliyyatlar[Əməliyyat tarixi],"&lt;="&amp;EOMONTH(T$1,1),emeliyyatlar[Əməliyyat tarixi],"&gt;="&amp;T$1)</f>
        <v>0</v>
      </c>
      <c r="U33" s="13">
        <f>SUMIFS(emeliyyatlar[Məbləğ],emeliyyatlar[Cr desc],plan[[#This Row],[Hesablar planı]],emeliyyatlar[Əməliyyat tarixi],"&lt;="&amp;EOMONTH(U$1,1),emeliyyatlar[Əməliyyat tarixi],"&gt;="&amp;U$1)</f>
        <v>0</v>
      </c>
      <c r="V33" s="13">
        <f>SUMIFS(emeliyyatlar[Məbləğ],emeliyyatlar[Dr desc],plan[[#This Row],[Hesablar planı]],emeliyyatlar[Əməliyyat tarixi],"&lt;="&amp;EOMONTH(V$1,1),emeliyyatlar[Əməliyyat tarixi],"&gt;="&amp;V$1)</f>
        <v>0</v>
      </c>
      <c r="W33" s="13">
        <f>SUMIFS(emeliyyatlar[Məbləğ],emeliyyatlar[Cr desc],plan[[#This Row],[Hesablar planı]],emeliyyatlar[Əməliyyat tarixi],"&lt;="&amp;EOMONTH(W$1,1),emeliyyatlar[Əməliyyat tarixi],"&gt;="&amp;W$1)</f>
        <v>0</v>
      </c>
      <c r="X33" s="13">
        <f>SUMIFS(emeliyyatlar[Məbləğ],emeliyyatlar[Dr desc],plan[[#This Row],[Hesablar planı]],emeliyyatlar[Əməliyyat tarixi],"&lt;="&amp;EOMONTH(X$1,1),emeliyyatlar[Əməliyyat tarixi],"&gt;="&amp;X$1)</f>
        <v>0</v>
      </c>
      <c r="Y33" s="13">
        <f>SUMIFS(emeliyyatlar[Məbləğ],emeliyyatlar[Cr desc],plan[[#This Row],[Hesablar planı]],emeliyyatlar[Əməliyyat tarixi],"&lt;="&amp;EOMONTH(Y$1,1),emeliyyatlar[Əməliyyat tarixi],"&gt;="&amp;Y$1)</f>
        <v>0</v>
      </c>
      <c r="Z33" s="13">
        <f>SUMIFS(emeliyyatlar[Məbləğ],emeliyyatlar[Dr desc],plan[[#This Row],[Hesablar planı]],emeliyyatlar[Əməliyyat tarixi],"&lt;="&amp;EOMONTH(Z$1,1),emeliyyatlar[Əməliyyat tarixi],"&gt;="&amp;Z$1)</f>
        <v>0</v>
      </c>
      <c r="AA33" s="13">
        <f>SUMIFS(emeliyyatlar[Məbləğ],emeliyyatlar[Cr desc],plan[[#This Row],[Hesablar planı]],emeliyyatlar[Əməliyyat tarixi],"&lt;="&amp;EOMONTH(AA$1,1),emeliyyatlar[Əməliyyat tarixi],"&gt;="&amp;AA$1)</f>
        <v>0</v>
      </c>
      <c r="AB33" s="13">
        <f>SUMIFS(emeliyyatlar[Məbləğ],emeliyyatlar[Dr desc],plan[[#This Row],[Hesablar planı]],emeliyyatlar[Əməliyyat tarixi],"&lt;="&amp;EOMONTH(AB$1,1),emeliyyatlar[Əməliyyat tarixi],"&gt;="&amp;AB$1)</f>
        <v>0</v>
      </c>
      <c r="AC33" s="13">
        <f>SUMIFS(emeliyyatlar[Məbləğ],emeliyyatlar[Cr desc],plan[[#This Row],[Hesablar planı]],emeliyyatlar[Əməliyyat tarixi],"&lt;="&amp;EOMONTH(AC$1,1),emeliyyatlar[Əməliyyat tarixi],"&gt;="&amp;AC$1)</f>
        <v>0</v>
      </c>
      <c r="AD33" s="13">
        <f t="shared" si="0"/>
        <v>0</v>
      </c>
      <c r="AE33" s="13">
        <f t="shared" si="1"/>
        <v>0</v>
      </c>
      <c r="AF33" s="14">
        <f>IF(plan[[#This Row],[Sign]]=1,plan[[#This Row],[Dr-Əvvələ qalıq]]+plan[[#This Row],[Dr-Cəmi dövriyyə]]-plan[[#This Row],[Cr-Cəmi dövriyyə]],0)</f>
        <v>0</v>
      </c>
      <c r="AG33" s="14">
        <f>IF(plan[[#This Row],[Sign]]=-1,plan[[#This Row],[Dr-Sona qalıq]]+plan[[#This Row],[Cr-Cəmi dövriyyə]]-plan[[#This Row],[Dr-Cəmi dövriyyə]],0)</f>
        <v>0</v>
      </c>
    </row>
    <row r="34" spans="1:33" x14ac:dyDescent="0.25">
      <c r="A34" s="8">
        <v>26.07</v>
      </c>
      <c r="B34" s="1" t="s">
        <v>44</v>
      </c>
      <c r="C34" s="5">
        <v>1</v>
      </c>
      <c r="D34" s="9">
        <v>0</v>
      </c>
      <c r="E34" s="9">
        <v>0</v>
      </c>
      <c r="F34" s="13">
        <f>SUMIFS(emeliyyatlar[Məbləğ],emeliyyatlar[Dr desc],plan[[#This Row],[Hesablar planı]],emeliyyatlar[Əməliyyat tarixi],"&lt;="&amp;EOMONTH(F$1,1),emeliyyatlar[Əməliyyat tarixi],"&gt;="&amp;F$1)</f>
        <v>0</v>
      </c>
      <c r="G34" s="13">
        <f>SUMIFS(emeliyyatlar[Məbləğ],emeliyyatlar[Cr desc],plan[[#This Row],[Hesablar planı]],emeliyyatlar[Əməliyyat tarixi],"&lt;="&amp;EOMONTH(G$1,1),emeliyyatlar[Əməliyyat tarixi],"&gt;="&amp;G$1)</f>
        <v>0</v>
      </c>
      <c r="H34" s="13">
        <f>SUMIFS(emeliyyatlar[Məbləğ],emeliyyatlar[Dr desc],plan[[#This Row],[Hesablar planı]],emeliyyatlar[Əməliyyat tarixi],"&lt;="&amp;EOMONTH(H$1,1),emeliyyatlar[Əməliyyat tarixi],"&gt;="&amp;H$1)</f>
        <v>0</v>
      </c>
      <c r="I34" s="13">
        <f>SUMIFS(emeliyyatlar[Məbləğ],emeliyyatlar[Cr desc],plan[[#This Row],[Hesablar planı]],emeliyyatlar[Əməliyyat tarixi],"&lt;="&amp;EOMONTH(I$1,1),emeliyyatlar[Əməliyyat tarixi],"&gt;="&amp;I$1)</f>
        <v>0</v>
      </c>
      <c r="J34" s="13">
        <f>SUMIFS(emeliyyatlar[Məbləğ],emeliyyatlar[Dr desc],plan[[#This Row],[Hesablar planı]],emeliyyatlar[Əməliyyat tarixi],"&lt;="&amp;EOMONTH(J$1,1),emeliyyatlar[Əməliyyat tarixi],"&gt;="&amp;J$1)</f>
        <v>0</v>
      </c>
      <c r="K34" s="13">
        <f>SUMIFS(emeliyyatlar[Məbləğ],emeliyyatlar[Cr desc],plan[[#This Row],[Hesablar planı]],emeliyyatlar[Əməliyyat tarixi],"&lt;="&amp;EOMONTH(K$1,1),emeliyyatlar[Əməliyyat tarixi],"&gt;="&amp;K$1)</f>
        <v>0</v>
      </c>
      <c r="L34" s="13">
        <f>SUMIFS(emeliyyatlar[Məbləğ],emeliyyatlar[Dr desc],plan[[#This Row],[Hesablar planı]],emeliyyatlar[Əməliyyat tarixi],"&lt;="&amp;EOMONTH(L$1,1),emeliyyatlar[Əməliyyat tarixi],"&gt;="&amp;L$1)</f>
        <v>0</v>
      </c>
      <c r="M34" s="13">
        <f>SUMIFS(emeliyyatlar[Məbləğ],emeliyyatlar[Cr desc],plan[[#This Row],[Hesablar planı]],emeliyyatlar[Əməliyyat tarixi],"&lt;="&amp;EOMONTH(M$1,1),emeliyyatlar[Əməliyyat tarixi],"&gt;="&amp;M$1)</f>
        <v>0</v>
      </c>
      <c r="N34" s="13">
        <f>SUMIFS(emeliyyatlar[Məbləğ],emeliyyatlar[Dr desc],plan[[#This Row],[Hesablar planı]],emeliyyatlar[Əməliyyat tarixi],"&lt;="&amp;EOMONTH(N$1,1),emeliyyatlar[Əməliyyat tarixi],"&gt;="&amp;N$1)</f>
        <v>0</v>
      </c>
      <c r="O34" s="13">
        <f>SUMIFS(emeliyyatlar[Məbləğ],emeliyyatlar[Cr desc],plan[[#This Row],[Hesablar planı]],emeliyyatlar[Əməliyyat tarixi],"&lt;="&amp;EOMONTH(O$1,1),emeliyyatlar[Əməliyyat tarixi],"&gt;="&amp;O$1)</f>
        <v>0</v>
      </c>
      <c r="P34" s="13">
        <f>SUMIFS(emeliyyatlar[Məbləğ],emeliyyatlar[Dr desc],plan[[#This Row],[Hesablar planı]],emeliyyatlar[Əməliyyat tarixi],"&lt;="&amp;EOMONTH(P$1,1),emeliyyatlar[Əməliyyat tarixi],"&gt;="&amp;P$1)</f>
        <v>0</v>
      </c>
      <c r="Q34" s="13">
        <f>SUMIFS(emeliyyatlar[Məbləğ],emeliyyatlar[Cr desc],plan[[#This Row],[Hesablar planı]],emeliyyatlar[Əməliyyat tarixi],"&lt;="&amp;EOMONTH(Q$1,1),emeliyyatlar[Əməliyyat tarixi],"&gt;="&amp;Q$1)</f>
        <v>0</v>
      </c>
      <c r="R34" s="13">
        <f>SUMIFS(emeliyyatlar[Məbləğ],emeliyyatlar[Dr desc],plan[[#This Row],[Hesablar planı]],emeliyyatlar[Əməliyyat tarixi],"&lt;="&amp;EOMONTH(R$1,1),emeliyyatlar[Əməliyyat tarixi],"&gt;="&amp;R$1)</f>
        <v>0</v>
      </c>
      <c r="S34" s="13">
        <f>SUMIFS(emeliyyatlar[Məbləğ],emeliyyatlar[Cr desc],plan[[#This Row],[Hesablar planı]],emeliyyatlar[Əməliyyat tarixi],"&lt;="&amp;EOMONTH(S$1,1),emeliyyatlar[Əməliyyat tarixi],"&gt;="&amp;S$1)</f>
        <v>0</v>
      </c>
      <c r="T34" s="13">
        <f>SUMIFS(emeliyyatlar[Məbləğ],emeliyyatlar[Dr desc],plan[[#This Row],[Hesablar planı]],emeliyyatlar[Əməliyyat tarixi],"&lt;="&amp;EOMONTH(T$1,1),emeliyyatlar[Əməliyyat tarixi],"&gt;="&amp;T$1)</f>
        <v>0</v>
      </c>
      <c r="U34" s="13">
        <f>SUMIFS(emeliyyatlar[Məbləğ],emeliyyatlar[Cr desc],plan[[#This Row],[Hesablar planı]],emeliyyatlar[Əməliyyat tarixi],"&lt;="&amp;EOMONTH(U$1,1),emeliyyatlar[Əməliyyat tarixi],"&gt;="&amp;U$1)</f>
        <v>0</v>
      </c>
      <c r="V34" s="13">
        <f>SUMIFS(emeliyyatlar[Məbləğ],emeliyyatlar[Dr desc],plan[[#This Row],[Hesablar planı]],emeliyyatlar[Əməliyyat tarixi],"&lt;="&amp;EOMONTH(V$1,1),emeliyyatlar[Əməliyyat tarixi],"&gt;="&amp;V$1)</f>
        <v>0</v>
      </c>
      <c r="W34" s="13">
        <f>SUMIFS(emeliyyatlar[Məbləğ],emeliyyatlar[Cr desc],plan[[#This Row],[Hesablar planı]],emeliyyatlar[Əməliyyat tarixi],"&lt;="&amp;EOMONTH(W$1,1),emeliyyatlar[Əməliyyat tarixi],"&gt;="&amp;W$1)</f>
        <v>0</v>
      </c>
      <c r="X34" s="13">
        <f>SUMIFS(emeliyyatlar[Məbləğ],emeliyyatlar[Dr desc],plan[[#This Row],[Hesablar planı]],emeliyyatlar[Əməliyyat tarixi],"&lt;="&amp;EOMONTH(X$1,1),emeliyyatlar[Əməliyyat tarixi],"&gt;="&amp;X$1)</f>
        <v>0</v>
      </c>
      <c r="Y34" s="13">
        <f>SUMIFS(emeliyyatlar[Məbləğ],emeliyyatlar[Cr desc],plan[[#This Row],[Hesablar planı]],emeliyyatlar[Əməliyyat tarixi],"&lt;="&amp;EOMONTH(Y$1,1),emeliyyatlar[Əməliyyat tarixi],"&gt;="&amp;Y$1)</f>
        <v>0</v>
      </c>
      <c r="Z34" s="13">
        <f>SUMIFS(emeliyyatlar[Məbləğ],emeliyyatlar[Dr desc],plan[[#This Row],[Hesablar planı]],emeliyyatlar[Əməliyyat tarixi],"&lt;="&amp;EOMONTH(Z$1,1),emeliyyatlar[Əməliyyat tarixi],"&gt;="&amp;Z$1)</f>
        <v>0</v>
      </c>
      <c r="AA34" s="13">
        <f>SUMIFS(emeliyyatlar[Məbləğ],emeliyyatlar[Cr desc],plan[[#This Row],[Hesablar planı]],emeliyyatlar[Əməliyyat tarixi],"&lt;="&amp;EOMONTH(AA$1,1),emeliyyatlar[Əməliyyat tarixi],"&gt;="&amp;AA$1)</f>
        <v>0</v>
      </c>
      <c r="AB34" s="13">
        <f>SUMIFS(emeliyyatlar[Məbləğ],emeliyyatlar[Dr desc],plan[[#This Row],[Hesablar planı]],emeliyyatlar[Əməliyyat tarixi],"&lt;="&amp;EOMONTH(AB$1,1),emeliyyatlar[Əməliyyat tarixi],"&gt;="&amp;AB$1)</f>
        <v>0</v>
      </c>
      <c r="AC34" s="13">
        <f>SUMIFS(emeliyyatlar[Məbləğ],emeliyyatlar[Cr desc],plan[[#This Row],[Hesablar planı]],emeliyyatlar[Əməliyyat tarixi],"&lt;="&amp;EOMONTH(AC$1,1),emeliyyatlar[Əməliyyat tarixi],"&gt;="&amp;AC$1)</f>
        <v>0</v>
      </c>
      <c r="AD34" s="13">
        <f t="shared" si="0"/>
        <v>0</v>
      </c>
      <c r="AE34" s="13">
        <f t="shared" si="1"/>
        <v>0</v>
      </c>
      <c r="AF34" s="14">
        <f>IF(plan[[#This Row],[Sign]]=1,plan[[#This Row],[Dr-Əvvələ qalıq]]+plan[[#This Row],[Dr-Cəmi dövriyyə]]-plan[[#This Row],[Cr-Cəmi dövriyyə]],0)</f>
        <v>0</v>
      </c>
      <c r="AG34" s="14">
        <f>IF(plan[[#This Row],[Sign]]=-1,plan[[#This Row],[Dr-Sona qalıq]]+plan[[#This Row],[Cr-Cəmi dövriyyə]]-plan[[#This Row],[Dr-Cəmi dövriyyə]],0)</f>
        <v>0</v>
      </c>
    </row>
    <row r="35" spans="1:33" x14ac:dyDescent="0.25">
      <c r="A35" s="8">
        <v>26.08</v>
      </c>
      <c r="B35" s="1" t="s">
        <v>45</v>
      </c>
      <c r="C35" s="5">
        <v>1</v>
      </c>
      <c r="D35" s="9">
        <v>0</v>
      </c>
      <c r="E35" s="9">
        <v>0</v>
      </c>
      <c r="F35" s="13">
        <f>SUMIFS(emeliyyatlar[Məbləğ],emeliyyatlar[Dr desc],plan[[#This Row],[Hesablar planı]],emeliyyatlar[Əməliyyat tarixi],"&lt;="&amp;EOMONTH(F$1,1),emeliyyatlar[Əməliyyat tarixi],"&gt;="&amp;F$1)</f>
        <v>0</v>
      </c>
      <c r="G35" s="13">
        <f>SUMIFS(emeliyyatlar[Məbləğ],emeliyyatlar[Cr desc],plan[[#This Row],[Hesablar planı]],emeliyyatlar[Əməliyyat tarixi],"&lt;="&amp;EOMONTH(G$1,1),emeliyyatlar[Əməliyyat tarixi],"&gt;="&amp;G$1)</f>
        <v>0</v>
      </c>
      <c r="H35" s="13">
        <f>SUMIFS(emeliyyatlar[Məbləğ],emeliyyatlar[Dr desc],plan[[#This Row],[Hesablar planı]],emeliyyatlar[Əməliyyat tarixi],"&lt;="&amp;EOMONTH(H$1,1),emeliyyatlar[Əməliyyat tarixi],"&gt;="&amp;H$1)</f>
        <v>0</v>
      </c>
      <c r="I35" s="13">
        <f>SUMIFS(emeliyyatlar[Məbləğ],emeliyyatlar[Cr desc],plan[[#This Row],[Hesablar planı]],emeliyyatlar[Əməliyyat tarixi],"&lt;="&amp;EOMONTH(I$1,1),emeliyyatlar[Əməliyyat tarixi],"&gt;="&amp;I$1)</f>
        <v>0</v>
      </c>
      <c r="J35" s="13">
        <f>SUMIFS(emeliyyatlar[Məbləğ],emeliyyatlar[Dr desc],plan[[#This Row],[Hesablar planı]],emeliyyatlar[Əməliyyat tarixi],"&lt;="&amp;EOMONTH(J$1,1),emeliyyatlar[Əməliyyat tarixi],"&gt;="&amp;J$1)</f>
        <v>0</v>
      </c>
      <c r="K35" s="13">
        <f>SUMIFS(emeliyyatlar[Məbləğ],emeliyyatlar[Cr desc],plan[[#This Row],[Hesablar planı]],emeliyyatlar[Əməliyyat tarixi],"&lt;="&amp;EOMONTH(K$1,1),emeliyyatlar[Əməliyyat tarixi],"&gt;="&amp;K$1)</f>
        <v>0</v>
      </c>
      <c r="L35" s="13">
        <f>SUMIFS(emeliyyatlar[Məbləğ],emeliyyatlar[Dr desc],plan[[#This Row],[Hesablar planı]],emeliyyatlar[Əməliyyat tarixi],"&lt;="&amp;EOMONTH(L$1,1),emeliyyatlar[Əməliyyat tarixi],"&gt;="&amp;L$1)</f>
        <v>0</v>
      </c>
      <c r="M35" s="13">
        <f>SUMIFS(emeliyyatlar[Məbləğ],emeliyyatlar[Cr desc],plan[[#This Row],[Hesablar planı]],emeliyyatlar[Əməliyyat tarixi],"&lt;="&amp;EOMONTH(M$1,1),emeliyyatlar[Əməliyyat tarixi],"&gt;="&amp;M$1)</f>
        <v>0</v>
      </c>
      <c r="N35" s="13">
        <f>SUMIFS(emeliyyatlar[Məbləğ],emeliyyatlar[Dr desc],plan[[#This Row],[Hesablar planı]],emeliyyatlar[Əməliyyat tarixi],"&lt;="&amp;EOMONTH(N$1,1),emeliyyatlar[Əməliyyat tarixi],"&gt;="&amp;N$1)</f>
        <v>0</v>
      </c>
      <c r="O35" s="13">
        <f>SUMIFS(emeliyyatlar[Məbləğ],emeliyyatlar[Cr desc],plan[[#This Row],[Hesablar planı]],emeliyyatlar[Əməliyyat tarixi],"&lt;="&amp;EOMONTH(O$1,1),emeliyyatlar[Əməliyyat tarixi],"&gt;="&amp;O$1)</f>
        <v>0</v>
      </c>
      <c r="P35" s="13">
        <f>SUMIFS(emeliyyatlar[Məbləğ],emeliyyatlar[Dr desc],plan[[#This Row],[Hesablar planı]],emeliyyatlar[Əməliyyat tarixi],"&lt;="&amp;EOMONTH(P$1,1),emeliyyatlar[Əməliyyat tarixi],"&gt;="&amp;P$1)</f>
        <v>0</v>
      </c>
      <c r="Q35" s="13">
        <f>SUMIFS(emeliyyatlar[Məbləğ],emeliyyatlar[Cr desc],plan[[#This Row],[Hesablar planı]],emeliyyatlar[Əməliyyat tarixi],"&lt;="&amp;EOMONTH(Q$1,1),emeliyyatlar[Əməliyyat tarixi],"&gt;="&amp;Q$1)</f>
        <v>0</v>
      </c>
      <c r="R35" s="13">
        <f>SUMIFS(emeliyyatlar[Məbləğ],emeliyyatlar[Dr desc],plan[[#This Row],[Hesablar planı]],emeliyyatlar[Əməliyyat tarixi],"&lt;="&amp;EOMONTH(R$1,1),emeliyyatlar[Əməliyyat tarixi],"&gt;="&amp;R$1)</f>
        <v>0</v>
      </c>
      <c r="S35" s="13">
        <f>SUMIFS(emeliyyatlar[Məbləğ],emeliyyatlar[Cr desc],plan[[#This Row],[Hesablar planı]],emeliyyatlar[Əməliyyat tarixi],"&lt;="&amp;EOMONTH(S$1,1),emeliyyatlar[Əməliyyat tarixi],"&gt;="&amp;S$1)</f>
        <v>0</v>
      </c>
      <c r="T35" s="13">
        <f>SUMIFS(emeliyyatlar[Məbləğ],emeliyyatlar[Dr desc],plan[[#This Row],[Hesablar planı]],emeliyyatlar[Əməliyyat tarixi],"&lt;="&amp;EOMONTH(T$1,1),emeliyyatlar[Əməliyyat tarixi],"&gt;="&amp;T$1)</f>
        <v>0</v>
      </c>
      <c r="U35" s="13">
        <f>SUMIFS(emeliyyatlar[Məbləğ],emeliyyatlar[Cr desc],plan[[#This Row],[Hesablar planı]],emeliyyatlar[Əməliyyat tarixi],"&lt;="&amp;EOMONTH(U$1,1),emeliyyatlar[Əməliyyat tarixi],"&gt;="&amp;U$1)</f>
        <v>0</v>
      </c>
      <c r="V35" s="13">
        <f>SUMIFS(emeliyyatlar[Məbləğ],emeliyyatlar[Dr desc],plan[[#This Row],[Hesablar planı]],emeliyyatlar[Əməliyyat tarixi],"&lt;="&amp;EOMONTH(V$1,1),emeliyyatlar[Əməliyyat tarixi],"&gt;="&amp;V$1)</f>
        <v>0</v>
      </c>
      <c r="W35" s="13">
        <f>SUMIFS(emeliyyatlar[Məbləğ],emeliyyatlar[Cr desc],plan[[#This Row],[Hesablar planı]],emeliyyatlar[Əməliyyat tarixi],"&lt;="&amp;EOMONTH(W$1,1),emeliyyatlar[Əməliyyat tarixi],"&gt;="&amp;W$1)</f>
        <v>0</v>
      </c>
      <c r="X35" s="13">
        <f>SUMIFS(emeliyyatlar[Məbləğ],emeliyyatlar[Dr desc],plan[[#This Row],[Hesablar planı]],emeliyyatlar[Əməliyyat tarixi],"&lt;="&amp;EOMONTH(X$1,1),emeliyyatlar[Əməliyyat tarixi],"&gt;="&amp;X$1)</f>
        <v>0</v>
      </c>
      <c r="Y35" s="13">
        <f>SUMIFS(emeliyyatlar[Məbləğ],emeliyyatlar[Cr desc],plan[[#This Row],[Hesablar planı]],emeliyyatlar[Əməliyyat tarixi],"&lt;="&amp;EOMONTH(Y$1,1),emeliyyatlar[Əməliyyat tarixi],"&gt;="&amp;Y$1)</f>
        <v>0</v>
      </c>
      <c r="Z35" s="13">
        <f>SUMIFS(emeliyyatlar[Məbləğ],emeliyyatlar[Dr desc],plan[[#This Row],[Hesablar planı]],emeliyyatlar[Əməliyyat tarixi],"&lt;="&amp;EOMONTH(Z$1,1),emeliyyatlar[Əməliyyat tarixi],"&gt;="&amp;Z$1)</f>
        <v>0</v>
      </c>
      <c r="AA35" s="13">
        <f>SUMIFS(emeliyyatlar[Məbləğ],emeliyyatlar[Cr desc],plan[[#This Row],[Hesablar planı]],emeliyyatlar[Əməliyyat tarixi],"&lt;="&amp;EOMONTH(AA$1,1),emeliyyatlar[Əməliyyat tarixi],"&gt;="&amp;AA$1)</f>
        <v>0</v>
      </c>
      <c r="AB35" s="13">
        <f>SUMIFS(emeliyyatlar[Məbləğ],emeliyyatlar[Dr desc],plan[[#This Row],[Hesablar planı]],emeliyyatlar[Əməliyyat tarixi],"&lt;="&amp;EOMONTH(AB$1,1),emeliyyatlar[Əməliyyat tarixi],"&gt;="&amp;AB$1)</f>
        <v>0</v>
      </c>
      <c r="AC35" s="13">
        <f>SUMIFS(emeliyyatlar[Məbləğ],emeliyyatlar[Cr desc],plan[[#This Row],[Hesablar planı]],emeliyyatlar[Əməliyyat tarixi],"&lt;="&amp;EOMONTH(AC$1,1),emeliyyatlar[Əməliyyat tarixi],"&gt;="&amp;AC$1)</f>
        <v>0</v>
      </c>
      <c r="AD35" s="13">
        <f t="shared" si="0"/>
        <v>0</v>
      </c>
      <c r="AE35" s="13">
        <f t="shared" si="1"/>
        <v>0</v>
      </c>
      <c r="AF35" s="14">
        <f>IF(plan[[#This Row],[Sign]]=1,plan[[#This Row],[Dr-Əvvələ qalıq]]+plan[[#This Row],[Dr-Cəmi dövriyyə]]-plan[[#This Row],[Cr-Cəmi dövriyyə]],0)</f>
        <v>0</v>
      </c>
      <c r="AG35" s="14">
        <f>IF(plan[[#This Row],[Sign]]=-1,plan[[#This Row],[Dr-Sona qalıq]]+plan[[#This Row],[Cr-Cəmi dövriyyə]]-plan[[#This Row],[Dr-Cəmi dövriyyə]],0)</f>
        <v>0</v>
      </c>
    </row>
    <row r="36" spans="1:33" x14ac:dyDescent="0.25">
      <c r="A36" s="8">
        <v>26.09</v>
      </c>
      <c r="B36" s="1" t="s">
        <v>46</v>
      </c>
      <c r="C36" s="5">
        <v>1</v>
      </c>
      <c r="D36" s="9">
        <v>0</v>
      </c>
      <c r="E36" s="9">
        <v>0</v>
      </c>
      <c r="F36" s="13">
        <f>SUMIFS(emeliyyatlar[Məbləğ],emeliyyatlar[Dr desc],plan[[#This Row],[Hesablar planı]],emeliyyatlar[Əməliyyat tarixi],"&lt;="&amp;EOMONTH(F$1,1),emeliyyatlar[Əməliyyat tarixi],"&gt;="&amp;F$1)</f>
        <v>0</v>
      </c>
      <c r="G36" s="13">
        <f>SUMIFS(emeliyyatlar[Məbləğ],emeliyyatlar[Cr desc],plan[[#This Row],[Hesablar planı]],emeliyyatlar[Əməliyyat tarixi],"&lt;="&amp;EOMONTH(G$1,1),emeliyyatlar[Əməliyyat tarixi],"&gt;="&amp;G$1)</f>
        <v>0</v>
      </c>
      <c r="H36" s="13">
        <f>SUMIFS(emeliyyatlar[Məbləğ],emeliyyatlar[Dr desc],plan[[#This Row],[Hesablar planı]],emeliyyatlar[Əməliyyat tarixi],"&lt;="&amp;EOMONTH(H$1,1),emeliyyatlar[Əməliyyat tarixi],"&gt;="&amp;H$1)</f>
        <v>0</v>
      </c>
      <c r="I36" s="13">
        <f>SUMIFS(emeliyyatlar[Məbləğ],emeliyyatlar[Cr desc],plan[[#This Row],[Hesablar planı]],emeliyyatlar[Əməliyyat tarixi],"&lt;="&amp;EOMONTH(I$1,1),emeliyyatlar[Əməliyyat tarixi],"&gt;="&amp;I$1)</f>
        <v>0</v>
      </c>
      <c r="J36" s="13">
        <f>SUMIFS(emeliyyatlar[Məbləğ],emeliyyatlar[Dr desc],plan[[#This Row],[Hesablar planı]],emeliyyatlar[Əməliyyat tarixi],"&lt;="&amp;EOMONTH(J$1,1),emeliyyatlar[Əməliyyat tarixi],"&gt;="&amp;J$1)</f>
        <v>0</v>
      </c>
      <c r="K36" s="13">
        <f>SUMIFS(emeliyyatlar[Məbləğ],emeliyyatlar[Cr desc],plan[[#This Row],[Hesablar planı]],emeliyyatlar[Əməliyyat tarixi],"&lt;="&amp;EOMONTH(K$1,1),emeliyyatlar[Əməliyyat tarixi],"&gt;="&amp;K$1)</f>
        <v>0</v>
      </c>
      <c r="L36" s="13">
        <f>SUMIFS(emeliyyatlar[Məbləğ],emeliyyatlar[Dr desc],plan[[#This Row],[Hesablar planı]],emeliyyatlar[Əməliyyat tarixi],"&lt;="&amp;EOMONTH(L$1,1),emeliyyatlar[Əməliyyat tarixi],"&gt;="&amp;L$1)</f>
        <v>0</v>
      </c>
      <c r="M36" s="13">
        <f>SUMIFS(emeliyyatlar[Məbləğ],emeliyyatlar[Cr desc],plan[[#This Row],[Hesablar planı]],emeliyyatlar[Əməliyyat tarixi],"&lt;="&amp;EOMONTH(M$1,1),emeliyyatlar[Əməliyyat tarixi],"&gt;="&amp;M$1)</f>
        <v>0</v>
      </c>
      <c r="N36" s="13">
        <f>SUMIFS(emeliyyatlar[Məbləğ],emeliyyatlar[Dr desc],plan[[#This Row],[Hesablar planı]],emeliyyatlar[Əməliyyat tarixi],"&lt;="&amp;EOMONTH(N$1,1),emeliyyatlar[Əməliyyat tarixi],"&gt;="&amp;N$1)</f>
        <v>0</v>
      </c>
      <c r="O36" s="13">
        <f>SUMIFS(emeliyyatlar[Məbləğ],emeliyyatlar[Cr desc],plan[[#This Row],[Hesablar planı]],emeliyyatlar[Əməliyyat tarixi],"&lt;="&amp;EOMONTH(O$1,1),emeliyyatlar[Əməliyyat tarixi],"&gt;="&amp;O$1)</f>
        <v>0</v>
      </c>
      <c r="P36" s="13">
        <f>SUMIFS(emeliyyatlar[Məbləğ],emeliyyatlar[Dr desc],plan[[#This Row],[Hesablar planı]],emeliyyatlar[Əməliyyat tarixi],"&lt;="&amp;EOMONTH(P$1,1),emeliyyatlar[Əməliyyat tarixi],"&gt;="&amp;P$1)</f>
        <v>0</v>
      </c>
      <c r="Q36" s="13">
        <f>SUMIFS(emeliyyatlar[Məbləğ],emeliyyatlar[Cr desc],plan[[#This Row],[Hesablar planı]],emeliyyatlar[Əməliyyat tarixi],"&lt;="&amp;EOMONTH(Q$1,1),emeliyyatlar[Əməliyyat tarixi],"&gt;="&amp;Q$1)</f>
        <v>0</v>
      </c>
      <c r="R36" s="13">
        <f>SUMIFS(emeliyyatlar[Məbləğ],emeliyyatlar[Dr desc],plan[[#This Row],[Hesablar planı]],emeliyyatlar[Əməliyyat tarixi],"&lt;="&amp;EOMONTH(R$1,1),emeliyyatlar[Əməliyyat tarixi],"&gt;="&amp;R$1)</f>
        <v>0</v>
      </c>
      <c r="S36" s="13">
        <f>SUMIFS(emeliyyatlar[Məbləğ],emeliyyatlar[Cr desc],plan[[#This Row],[Hesablar planı]],emeliyyatlar[Əməliyyat tarixi],"&lt;="&amp;EOMONTH(S$1,1),emeliyyatlar[Əməliyyat tarixi],"&gt;="&amp;S$1)</f>
        <v>0</v>
      </c>
      <c r="T36" s="13">
        <f>SUMIFS(emeliyyatlar[Məbləğ],emeliyyatlar[Dr desc],plan[[#This Row],[Hesablar planı]],emeliyyatlar[Əməliyyat tarixi],"&lt;="&amp;EOMONTH(T$1,1),emeliyyatlar[Əməliyyat tarixi],"&gt;="&amp;T$1)</f>
        <v>0</v>
      </c>
      <c r="U36" s="13">
        <f>SUMIFS(emeliyyatlar[Məbləğ],emeliyyatlar[Cr desc],plan[[#This Row],[Hesablar planı]],emeliyyatlar[Əməliyyat tarixi],"&lt;="&amp;EOMONTH(U$1,1),emeliyyatlar[Əməliyyat tarixi],"&gt;="&amp;U$1)</f>
        <v>0</v>
      </c>
      <c r="V36" s="13">
        <f>SUMIFS(emeliyyatlar[Məbləğ],emeliyyatlar[Dr desc],plan[[#This Row],[Hesablar planı]],emeliyyatlar[Əməliyyat tarixi],"&lt;="&amp;EOMONTH(V$1,1),emeliyyatlar[Əməliyyat tarixi],"&gt;="&amp;V$1)</f>
        <v>0</v>
      </c>
      <c r="W36" s="13">
        <f>SUMIFS(emeliyyatlar[Məbləğ],emeliyyatlar[Cr desc],plan[[#This Row],[Hesablar planı]],emeliyyatlar[Əməliyyat tarixi],"&lt;="&amp;EOMONTH(W$1,1),emeliyyatlar[Əməliyyat tarixi],"&gt;="&amp;W$1)</f>
        <v>0</v>
      </c>
      <c r="X36" s="13">
        <f>SUMIFS(emeliyyatlar[Məbləğ],emeliyyatlar[Dr desc],plan[[#This Row],[Hesablar planı]],emeliyyatlar[Əməliyyat tarixi],"&lt;="&amp;EOMONTH(X$1,1),emeliyyatlar[Əməliyyat tarixi],"&gt;="&amp;X$1)</f>
        <v>0</v>
      </c>
      <c r="Y36" s="13">
        <f>SUMIFS(emeliyyatlar[Məbləğ],emeliyyatlar[Cr desc],plan[[#This Row],[Hesablar planı]],emeliyyatlar[Əməliyyat tarixi],"&lt;="&amp;EOMONTH(Y$1,1),emeliyyatlar[Əməliyyat tarixi],"&gt;="&amp;Y$1)</f>
        <v>0</v>
      </c>
      <c r="Z36" s="13">
        <f>SUMIFS(emeliyyatlar[Məbləğ],emeliyyatlar[Dr desc],plan[[#This Row],[Hesablar planı]],emeliyyatlar[Əməliyyat tarixi],"&lt;="&amp;EOMONTH(Z$1,1),emeliyyatlar[Əməliyyat tarixi],"&gt;="&amp;Z$1)</f>
        <v>0</v>
      </c>
      <c r="AA36" s="13">
        <f>SUMIFS(emeliyyatlar[Məbləğ],emeliyyatlar[Cr desc],plan[[#This Row],[Hesablar planı]],emeliyyatlar[Əməliyyat tarixi],"&lt;="&amp;EOMONTH(AA$1,1),emeliyyatlar[Əməliyyat tarixi],"&gt;="&amp;AA$1)</f>
        <v>0</v>
      </c>
      <c r="AB36" s="13">
        <f>SUMIFS(emeliyyatlar[Məbləğ],emeliyyatlar[Dr desc],plan[[#This Row],[Hesablar planı]],emeliyyatlar[Əməliyyat tarixi],"&lt;="&amp;EOMONTH(AB$1,1),emeliyyatlar[Əməliyyat tarixi],"&gt;="&amp;AB$1)</f>
        <v>0</v>
      </c>
      <c r="AC36" s="13">
        <f>SUMIFS(emeliyyatlar[Məbləğ],emeliyyatlar[Cr desc],plan[[#This Row],[Hesablar planı]],emeliyyatlar[Əməliyyat tarixi],"&lt;="&amp;EOMONTH(AC$1,1),emeliyyatlar[Əməliyyat tarixi],"&gt;="&amp;AC$1)</f>
        <v>0</v>
      </c>
      <c r="AD36" s="13">
        <f t="shared" si="0"/>
        <v>0</v>
      </c>
      <c r="AE36" s="13">
        <f t="shared" si="1"/>
        <v>0</v>
      </c>
      <c r="AF36" s="14">
        <f>IF(plan[[#This Row],[Sign]]=1,plan[[#This Row],[Dr-Əvvələ qalıq]]+plan[[#This Row],[Dr-Cəmi dövriyyə]]-plan[[#This Row],[Cr-Cəmi dövriyyə]],0)</f>
        <v>0</v>
      </c>
      <c r="AG36" s="14">
        <f>IF(plan[[#This Row],[Sign]]=-1,plan[[#This Row],[Dr-Sona qalıq]]+plan[[#This Row],[Cr-Cəmi dövriyyə]]-plan[[#This Row],[Dr-Cəmi dövriyyə]],0)</f>
        <v>0</v>
      </c>
    </row>
    <row r="37" spans="1:33" x14ac:dyDescent="0.25">
      <c r="A37" s="8">
        <v>26.11</v>
      </c>
      <c r="B37" s="1" t="s">
        <v>47</v>
      </c>
      <c r="C37" s="5">
        <v>1</v>
      </c>
      <c r="D37" s="9">
        <v>0</v>
      </c>
      <c r="E37" s="9">
        <v>0</v>
      </c>
      <c r="F37" s="13">
        <f>SUMIFS(emeliyyatlar[Məbləğ],emeliyyatlar[Dr desc],plan[[#This Row],[Hesablar planı]],emeliyyatlar[Əməliyyat tarixi],"&lt;="&amp;EOMONTH(F$1,1),emeliyyatlar[Əməliyyat tarixi],"&gt;="&amp;F$1)</f>
        <v>0</v>
      </c>
      <c r="G37" s="13">
        <f>SUMIFS(emeliyyatlar[Məbləğ],emeliyyatlar[Cr desc],plan[[#This Row],[Hesablar planı]],emeliyyatlar[Əməliyyat tarixi],"&lt;="&amp;EOMONTH(G$1,1),emeliyyatlar[Əməliyyat tarixi],"&gt;="&amp;G$1)</f>
        <v>0</v>
      </c>
      <c r="H37" s="13">
        <f>SUMIFS(emeliyyatlar[Məbləğ],emeliyyatlar[Dr desc],plan[[#This Row],[Hesablar planı]],emeliyyatlar[Əməliyyat tarixi],"&lt;="&amp;EOMONTH(H$1,1),emeliyyatlar[Əməliyyat tarixi],"&gt;="&amp;H$1)</f>
        <v>0</v>
      </c>
      <c r="I37" s="13">
        <f>SUMIFS(emeliyyatlar[Məbləğ],emeliyyatlar[Cr desc],plan[[#This Row],[Hesablar planı]],emeliyyatlar[Əməliyyat tarixi],"&lt;="&amp;EOMONTH(I$1,1),emeliyyatlar[Əməliyyat tarixi],"&gt;="&amp;I$1)</f>
        <v>0</v>
      </c>
      <c r="J37" s="13">
        <f>SUMIFS(emeliyyatlar[Məbləğ],emeliyyatlar[Dr desc],plan[[#This Row],[Hesablar planı]],emeliyyatlar[Əməliyyat tarixi],"&lt;="&amp;EOMONTH(J$1,1),emeliyyatlar[Əməliyyat tarixi],"&gt;="&amp;J$1)</f>
        <v>0</v>
      </c>
      <c r="K37" s="13">
        <f>SUMIFS(emeliyyatlar[Məbləğ],emeliyyatlar[Cr desc],plan[[#This Row],[Hesablar planı]],emeliyyatlar[Əməliyyat tarixi],"&lt;="&amp;EOMONTH(K$1,1),emeliyyatlar[Əməliyyat tarixi],"&gt;="&amp;K$1)</f>
        <v>0</v>
      </c>
      <c r="L37" s="13">
        <f>SUMIFS(emeliyyatlar[Məbləğ],emeliyyatlar[Dr desc],plan[[#This Row],[Hesablar planı]],emeliyyatlar[Əməliyyat tarixi],"&lt;="&amp;EOMONTH(L$1,1),emeliyyatlar[Əməliyyat tarixi],"&gt;="&amp;L$1)</f>
        <v>0</v>
      </c>
      <c r="M37" s="13">
        <f>SUMIFS(emeliyyatlar[Məbləğ],emeliyyatlar[Cr desc],plan[[#This Row],[Hesablar planı]],emeliyyatlar[Əməliyyat tarixi],"&lt;="&amp;EOMONTH(M$1,1),emeliyyatlar[Əməliyyat tarixi],"&gt;="&amp;M$1)</f>
        <v>0</v>
      </c>
      <c r="N37" s="13">
        <f>SUMIFS(emeliyyatlar[Məbləğ],emeliyyatlar[Dr desc],plan[[#This Row],[Hesablar planı]],emeliyyatlar[Əməliyyat tarixi],"&lt;="&amp;EOMONTH(N$1,1),emeliyyatlar[Əməliyyat tarixi],"&gt;="&amp;N$1)</f>
        <v>0</v>
      </c>
      <c r="O37" s="13">
        <f>SUMIFS(emeliyyatlar[Məbləğ],emeliyyatlar[Cr desc],plan[[#This Row],[Hesablar planı]],emeliyyatlar[Əməliyyat tarixi],"&lt;="&amp;EOMONTH(O$1,1),emeliyyatlar[Əməliyyat tarixi],"&gt;="&amp;O$1)</f>
        <v>0</v>
      </c>
      <c r="P37" s="13">
        <f>SUMIFS(emeliyyatlar[Məbləğ],emeliyyatlar[Dr desc],plan[[#This Row],[Hesablar planı]],emeliyyatlar[Əməliyyat tarixi],"&lt;="&amp;EOMONTH(P$1,1),emeliyyatlar[Əməliyyat tarixi],"&gt;="&amp;P$1)</f>
        <v>0</v>
      </c>
      <c r="Q37" s="13">
        <f>SUMIFS(emeliyyatlar[Məbləğ],emeliyyatlar[Cr desc],plan[[#This Row],[Hesablar planı]],emeliyyatlar[Əməliyyat tarixi],"&lt;="&amp;EOMONTH(Q$1,1),emeliyyatlar[Əməliyyat tarixi],"&gt;="&amp;Q$1)</f>
        <v>0</v>
      </c>
      <c r="R37" s="13">
        <f>SUMIFS(emeliyyatlar[Məbləğ],emeliyyatlar[Dr desc],plan[[#This Row],[Hesablar planı]],emeliyyatlar[Əməliyyat tarixi],"&lt;="&amp;EOMONTH(R$1,1),emeliyyatlar[Əməliyyat tarixi],"&gt;="&amp;R$1)</f>
        <v>0</v>
      </c>
      <c r="S37" s="13">
        <f>SUMIFS(emeliyyatlar[Məbləğ],emeliyyatlar[Cr desc],plan[[#This Row],[Hesablar planı]],emeliyyatlar[Əməliyyat tarixi],"&lt;="&amp;EOMONTH(S$1,1),emeliyyatlar[Əməliyyat tarixi],"&gt;="&amp;S$1)</f>
        <v>0</v>
      </c>
      <c r="T37" s="13">
        <f>SUMIFS(emeliyyatlar[Məbləğ],emeliyyatlar[Dr desc],plan[[#This Row],[Hesablar planı]],emeliyyatlar[Əməliyyat tarixi],"&lt;="&amp;EOMONTH(T$1,1),emeliyyatlar[Əməliyyat tarixi],"&gt;="&amp;T$1)</f>
        <v>0</v>
      </c>
      <c r="U37" s="13">
        <f>SUMIFS(emeliyyatlar[Məbləğ],emeliyyatlar[Cr desc],plan[[#This Row],[Hesablar planı]],emeliyyatlar[Əməliyyat tarixi],"&lt;="&amp;EOMONTH(U$1,1),emeliyyatlar[Əməliyyat tarixi],"&gt;="&amp;U$1)</f>
        <v>0</v>
      </c>
      <c r="V37" s="13">
        <f>SUMIFS(emeliyyatlar[Məbləğ],emeliyyatlar[Dr desc],plan[[#This Row],[Hesablar planı]],emeliyyatlar[Əməliyyat tarixi],"&lt;="&amp;EOMONTH(V$1,1),emeliyyatlar[Əməliyyat tarixi],"&gt;="&amp;V$1)</f>
        <v>0</v>
      </c>
      <c r="W37" s="13">
        <f>SUMIFS(emeliyyatlar[Məbləğ],emeliyyatlar[Cr desc],plan[[#This Row],[Hesablar planı]],emeliyyatlar[Əməliyyat tarixi],"&lt;="&amp;EOMONTH(W$1,1),emeliyyatlar[Əməliyyat tarixi],"&gt;="&amp;W$1)</f>
        <v>0</v>
      </c>
      <c r="X37" s="13">
        <f>SUMIFS(emeliyyatlar[Məbləğ],emeliyyatlar[Dr desc],plan[[#This Row],[Hesablar planı]],emeliyyatlar[Əməliyyat tarixi],"&lt;="&amp;EOMONTH(X$1,1),emeliyyatlar[Əməliyyat tarixi],"&gt;="&amp;X$1)</f>
        <v>0</v>
      </c>
      <c r="Y37" s="13">
        <f>SUMIFS(emeliyyatlar[Məbləğ],emeliyyatlar[Cr desc],plan[[#This Row],[Hesablar planı]],emeliyyatlar[Əməliyyat tarixi],"&lt;="&amp;EOMONTH(Y$1,1),emeliyyatlar[Əməliyyat tarixi],"&gt;="&amp;Y$1)</f>
        <v>0</v>
      </c>
      <c r="Z37" s="13">
        <f>SUMIFS(emeliyyatlar[Məbləğ],emeliyyatlar[Dr desc],plan[[#This Row],[Hesablar planı]],emeliyyatlar[Əməliyyat tarixi],"&lt;="&amp;EOMONTH(Z$1,1),emeliyyatlar[Əməliyyat tarixi],"&gt;="&amp;Z$1)</f>
        <v>0</v>
      </c>
      <c r="AA37" s="13">
        <f>SUMIFS(emeliyyatlar[Məbləğ],emeliyyatlar[Cr desc],plan[[#This Row],[Hesablar planı]],emeliyyatlar[Əməliyyat tarixi],"&lt;="&amp;EOMONTH(AA$1,1),emeliyyatlar[Əməliyyat tarixi],"&gt;="&amp;AA$1)</f>
        <v>0</v>
      </c>
      <c r="AB37" s="13">
        <f>SUMIFS(emeliyyatlar[Məbləğ],emeliyyatlar[Dr desc],plan[[#This Row],[Hesablar planı]],emeliyyatlar[Əməliyyat tarixi],"&lt;="&amp;EOMONTH(AB$1,1),emeliyyatlar[Əməliyyat tarixi],"&gt;="&amp;AB$1)</f>
        <v>0</v>
      </c>
      <c r="AC37" s="13">
        <f>SUMIFS(emeliyyatlar[Məbləğ],emeliyyatlar[Cr desc],plan[[#This Row],[Hesablar planı]],emeliyyatlar[Əməliyyat tarixi],"&lt;="&amp;EOMONTH(AC$1,1),emeliyyatlar[Əməliyyat tarixi],"&gt;="&amp;AC$1)</f>
        <v>0</v>
      </c>
      <c r="AD37" s="13">
        <f t="shared" si="0"/>
        <v>0</v>
      </c>
      <c r="AE37" s="13">
        <f t="shared" si="1"/>
        <v>0</v>
      </c>
      <c r="AF37" s="14">
        <f>IF(plan[[#This Row],[Sign]]=1,plan[[#This Row],[Dr-Əvvələ qalıq]]+plan[[#This Row],[Dr-Cəmi dövriyyə]]-plan[[#This Row],[Cr-Cəmi dövriyyə]],0)</f>
        <v>0</v>
      </c>
      <c r="AG37" s="14">
        <f>IF(plan[[#This Row],[Sign]]=-1,plan[[#This Row],[Dr-Sona qalıq]]+plan[[#This Row],[Cr-Cəmi dövriyyə]]-plan[[#This Row],[Dr-Cəmi dövriyyə]],0)</f>
        <v>0</v>
      </c>
    </row>
    <row r="38" spans="1:33" x14ac:dyDescent="0.25">
      <c r="A38" s="8">
        <v>26.12</v>
      </c>
      <c r="B38" s="1" t="s">
        <v>48</v>
      </c>
      <c r="C38" s="5">
        <v>1</v>
      </c>
      <c r="D38" s="9">
        <v>0</v>
      </c>
      <c r="E38" s="9">
        <v>0</v>
      </c>
      <c r="F38" s="13">
        <f>SUMIFS(emeliyyatlar[Məbləğ],emeliyyatlar[Dr desc],plan[[#This Row],[Hesablar planı]],emeliyyatlar[Əməliyyat tarixi],"&lt;="&amp;EOMONTH(F$1,1),emeliyyatlar[Əməliyyat tarixi],"&gt;="&amp;F$1)</f>
        <v>0</v>
      </c>
      <c r="G38" s="13">
        <f>SUMIFS(emeliyyatlar[Məbləğ],emeliyyatlar[Cr desc],plan[[#This Row],[Hesablar planı]],emeliyyatlar[Əməliyyat tarixi],"&lt;="&amp;EOMONTH(G$1,1),emeliyyatlar[Əməliyyat tarixi],"&gt;="&amp;G$1)</f>
        <v>0</v>
      </c>
      <c r="H38" s="13">
        <f>SUMIFS(emeliyyatlar[Məbləğ],emeliyyatlar[Dr desc],plan[[#This Row],[Hesablar planı]],emeliyyatlar[Əməliyyat tarixi],"&lt;="&amp;EOMONTH(H$1,1),emeliyyatlar[Əməliyyat tarixi],"&gt;="&amp;H$1)</f>
        <v>0</v>
      </c>
      <c r="I38" s="13">
        <f>SUMIFS(emeliyyatlar[Məbləğ],emeliyyatlar[Cr desc],plan[[#This Row],[Hesablar planı]],emeliyyatlar[Əməliyyat tarixi],"&lt;="&amp;EOMONTH(I$1,1),emeliyyatlar[Əməliyyat tarixi],"&gt;="&amp;I$1)</f>
        <v>0</v>
      </c>
      <c r="J38" s="13">
        <f>SUMIFS(emeliyyatlar[Məbləğ],emeliyyatlar[Dr desc],plan[[#This Row],[Hesablar planı]],emeliyyatlar[Əməliyyat tarixi],"&lt;="&amp;EOMONTH(J$1,1),emeliyyatlar[Əməliyyat tarixi],"&gt;="&amp;J$1)</f>
        <v>0</v>
      </c>
      <c r="K38" s="13">
        <f>SUMIFS(emeliyyatlar[Məbləğ],emeliyyatlar[Cr desc],plan[[#This Row],[Hesablar planı]],emeliyyatlar[Əməliyyat tarixi],"&lt;="&amp;EOMONTH(K$1,1),emeliyyatlar[Əməliyyat tarixi],"&gt;="&amp;K$1)</f>
        <v>0</v>
      </c>
      <c r="L38" s="13">
        <f>SUMIFS(emeliyyatlar[Məbləğ],emeliyyatlar[Dr desc],plan[[#This Row],[Hesablar planı]],emeliyyatlar[Əməliyyat tarixi],"&lt;="&amp;EOMONTH(L$1,1),emeliyyatlar[Əməliyyat tarixi],"&gt;="&amp;L$1)</f>
        <v>0</v>
      </c>
      <c r="M38" s="13">
        <f>SUMIFS(emeliyyatlar[Məbləğ],emeliyyatlar[Cr desc],plan[[#This Row],[Hesablar planı]],emeliyyatlar[Əməliyyat tarixi],"&lt;="&amp;EOMONTH(M$1,1),emeliyyatlar[Əməliyyat tarixi],"&gt;="&amp;M$1)</f>
        <v>0</v>
      </c>
      <c r="N38" s="13">
        <f>SUMIFS(emeliyyatlar[Məbləğ],emeliyyatlar[Dr desc],plan[[#This Row],[Hesablar planı]],emeliyyatlar[Əməliyyat tarixi],"&lt;="&amp;EOMONTH(N$1,1),emeliyyatlar[Əməliyyat tarixi],"&gt;="&amp;N$1)</f>
        <v>0</v>
      </c>
      <c r="O38" s="13">
        <f>SUMIFS(emeliyyatlar[Məbləğ],emeliyyatlar[Cr desc],plan[[#This Row],[Hesablar planı]],emeliyyatlar[Əməliyyat tarixi],"&lt;="&amp;EOMONTH(O$1,1),emeliyyatlar[Əməliyyat tarixi],"&gt;="&amp;O$1)</f>
        <v>0</v>
      </c>
      <c r="P38" s="13">
        <f>SUMIFS(emeliyyatlar[Məbləğ],emeliyyatlar[Dr desc],plan[[#This Row],[Hesablar planı]],emeliyyatlar[Əməliyyat tarixi],"&lt;="&amp;EOMONTH(P$1,1),emeliyyatlar[Əməliyyat tarixi],"&gt;="&amp;P$1)</f>
        <v>0</v>
      </c>
      <c r="Q38" s="13">
        <f>SUMIFS(emeliyyatlar[Məbləğ],emeliyyatlar[Cr desc],plan[[#This Row],[Hesablar planı]],emeliyyatlar[Əməliyyat tarixi],"&lt;="&amp;EOMONTH(Q$1,1),emeliyyatlar[Əməliyyat tarixi],"&gt;="&amp;Q$1)</f>
        <v>0</v>
      </c>
      <c r="R38" s="13">
        <f>SUMIFS(emeliyyatlar[Məbləğ],emeliyyatlar[Dr desc],plan[[#This Row],[Hesablar planı]],emeliyyatlar[Əməliyyat tarixi],"&lt;="&amp;EOMONTH(R$1,1),emeliyyatlar[Əməliyyat tarixi],"&gt;="&amp;R$1)</f>
        <v>0</v>
      </c>
      <c r="S38" s="13">
        <f>SUMIFS(emeliyyatlar[Məbləğ],emeliyyatlar[Cr desc],plan[[#This Row],[Hesablar planı]],emeliyyatlar[Əməliyyat tarixi],"&lt;="&amp;EOMONTH(S$1,1),emeliyyatlar[Əməliyyat tarixi],"&gt;="&amp;S$1)</f>
        <v>0</v>
      </c>
      <c r="T38" s="13">
        <f>SUMIFS(emeliyyatlar[Məbləğ],emeliyyatlar[Dr desc],plan[[#This Row],[Hesablar planı]],emeliyyatlar[Əməliyyat tarixi],"&lt;="&amp;EOMONTH(T$1,1),emeliyyatlar[Əməliyyat tarixi],"&gt;="&amp;T$1)</f>
        <v>0</v>
      </c>
      <c r="U38" s="13">
        <f>SUMIFS(emeliyyatlar[Məbləğ],emeliyyatlar[Cr desc],plan[[#This Row],[Hesablar planı]],emeliyyatlar[Əməliyyat tarixi],"&lt;="&amp;EOMONTH(U$1,1),emeliyyatlar[Əməliyyat tarixi],"&gt;="&amp;U$1)</f>
        <v>0</v>
      </c>
      <c r="V38" s="13">
        <f>SUMIFS(emeliyyatlar[Məbləğ],emeliyyatlar[Dr desc],plan[[#This Row],[Hesablar planı]],emeliyyatlar[Əməliyyat tarixi],"&lt;="&amp;EOMONTH(V$1,1),emeliyyatlar[Əməliyyat tarixi],"&gt;="&amp;V$1)</f>
        <v>0</v>
      </c>
      <c r="W38" s="13">
        <f>SUMIFS(emeliyyatlar[Məbləğ],emeliyyatlar[Cr desc],plan[[#This Row],[Hesablar planı]],emeliyyatlar[Əməliyyat tarixi],"&lt;="&amp;EOMONTH(W$1,1),emeliyyatlar[Əməliyyat tarixi],"&gt;="&amp;W$1)</f>
        <v>0</v>
      </c>
      <c r="X38" s="13">
        <f>SUMIFS(emeliyyatlar[Məbləğ],emeliyyatlar[Dr desc],plan[[#This Row],[Hesablar planı]],emeliyyatlar[Əməliyyat tarixi],"&lt;="&amp;EOMONTH(X$1,1),emeliyyatlar[Əməliyyat tarixi],"&gt;="&amp;X$1)</f>
        <v>0</v>
      </c>
      <c r="Y38" s="13">
        <f>SUMIFS(emeliyyatlar[Məbləğ],emeliyyatlar[Cr desc],plan[[#This Row],[Hesablar planı]],emeliyyatlar[Əməliyyat tarixi],"&lt;="&amp;EOMONTH(Y$1,1),emeliyyatlar[Əməliyyat tarixi],"&gt;="&amp;Y$1)</f>
        <v>0</v>
      </c>
      <c r="Z38" s="13">
        <f>SUMIFS(emeliyyatlar[Məbləğ],emeliyyatlar[Dr desc],plan[[#This Row],[Hesablar planı]],emeliyyatlar[Əməliyyat tarixi],"&lt;="&amp;EOMONTH(Z$1,1),emeliyyatlar[Əməliyyat tarixi],"&gt;="&amp;Z$1)</f>
        <v>0</v>
      </c>
      <c r="AA38" s="13">
        <f>SUMIFS(emeliyyatlar[Məbləğ],emeliyyatlar[Cr desc],plan[[#This Row],[Hesablar planı]],emeliyyatlar[Əməliyyat tarixi],"&lt;="&amp;EOMONTH(AA$1,1),emeliyyatlar[Əməliyyat tarixi],"&gt;="&amp;AA$1)</f>
        <v>0</v>
      </c>
      <c r="AB38" s="13">
        <f>SUMIFS(emeliyyatlar[Məbləğ],emeliyyatlar[Dr desc],plan[[#This Row],[Hesablar planı]],emeliyyatlar[Əməliyyat tarixi],"&lt;="&amp;EOMONTH(AB$1,1),emeliyyatlar[Əməliyyat tarixi],"&gt;="&amp;AB$1)</f>
        <v>0</v>
      </c>
      <c r="AC38" s="13">
        <f>SUMIFS(emeliyyatlar[Məbləğ],emeliyyatlar[Cr desc],plan[[#This Row],[Hesablar planı]],emeliyyatlar[Əməliyyat tarixi],"&lt;="&amp;EOMONTH(AC$1,1),emeliyyatlar[Əməliyyat tarixi],"&gt;="&amp;AC$1)</f>
        <v>0</v>
      </c>
      <c r="AD38" s="13">
        <f t="shared" si="0"/>
        <v>0</v>
      </c>
      <c r="AE38" s="13">
        <f t="shared" si="1"/>
        <v>0</v>
      </c>
      <c r="AF38" s="14">
        <f>IF(plan[[#This Row],[Sign]]=1,plan[[#This Row],[Dr-Əvvələ qalıq]]+plan[[#This Row],[Dr-Cəmi dövriyyə]]-plan[[#This Row],[Cr-Cəmi dövriyyə]],0)</f>
        <v>0</v>
      </c>
      <c r="AG38" s="14">
        <f>IF(plan[[#This Row],[Sign]]=-1,plan[[#This Row],[Dr-Sona qalıq]]+plan[[#This Row],[Cr-Cəmi dövriyyə]]-plan[[#This Row],[Dr-Cəmi dövriyyə]],0)</f>
        <v>0</v>
      </c>
    </row>
    <row r="39" spans="1:33" x14ac:dyDescent="0.25">
      <c r="A39" s="8">
        <v>26.13</v>
      </c>
      <c r="B39" s="1" t="s">
        <v>49</v>
      </c>
      <c r="C39" s="5">
        <v>1</v>
      </c>
      <c r="D39" s="9">
        <v>0</v>
      </c>
      <c r="E39" s="9">
        <v>0</v>
      </c>
      <c r="F39" s="13">
        <f>SUMIFS(emeliyyatlar[Məbləğ],emeliyyatlar[Dr desc],plan[[#This Row],[Hesablar planı]],emeliyyatlar[Əməliyyat tarixi],"&lt;="&amp;EOMONTH(F$1,1),emeliyyatlar[Əməliyyat tarixi],"&gt;="&amp;F$1)</f>
        <v>0</v>
      </c>
      <c r="G39" s="13">
        <f>SUMIFS(emeliyyatlar[Məbləğ],emeliyyatlar[Cr desc],plan[[#This Row],[Hesablar planı]],emeliyyatlar[Əməliyyat tarixi],"&lt;="&amp;EOMONTH(G$1,1),emeliyyatlar[Əməliyyat tarixi],"&gt;="&amp;G$1)</f>
        <v>0</v>
      </c>
      <c r="H39" s="13">
        <f>SUMIFS(emeliyyatlar[Məbləğ],emeliyyatlar[Dr desc],plan[[#This Row],[Hesablar planı]],emeliyyatlar[Əməliyyat tarixi],"&lt;="&amp;EOMONTH(H$1,1),emeliyyatlar[Əməliyyat tarixi],"&gt;="&amp;H$1)</f>
        <v>0</v>
      </c>
      <c r="I39" s="13">
        <f>SUMIFS(emeliyyatlar[Məbləğ],emeliyyatlar[Cr desc],plan[[#This Row],[Hesablar planı]],emeliyyatlar[Əməliyyat tarixi],"&lt;="&amp;EOMONTH(I$1,1),emeliyyatlar[Əməliyyat tarixi],"&gt;="&amp;I$1)</f>
        <v>0</v>
      </c>
      <c r="J39" s="13">
        <f>SUMIFS(emeliyyatlar[Məbləğ],emeliyyatlar[Dr desc],plan[[#This Row],[Hesablar planı]],emeliyyatlar[Əməliyyat tarixi],"&lt;="&amp;EOMONTH(J$1,1),emeliyyatlar[Əməliyyat tarixi],"&gt;="&amp;J$1)</f>
        <v>0</v>
      </c>
      <c r="K39" s="13">
        <f>SUMIFS(emeliyyatlar[Məbləğ],emeliyyatlar[Cr desc],plan[[#This Row],[Hesablar planı]],emeliyyatlar[Əməliyyat tarixi],"&lt;="&amp;EOMONTH(K$1,1),emeliyyatlar[Əməliyyat tarixi],"&gt;="&amp;K$1)</f>
        <v>0</v>
      </c>
      <c r="L39" s="13">
        <f>SUMIFS(emeliyyatlar[Məbləğ],emeliyyatlar[Dr desc],plan[[#This Row],[Hesablar planı]],emeliyyatlar[Əməliyyat tarixi],"&lt;="&amp;EOMONTH(L$1,1),emeliyyatlar[Əməliyyat tarixi],"&gt;="&amp;L$1)</f>
        <v>0</v>
      </c>
      <c r="M39" s="13">
        <f>SUMIFS(emeliyyatlar[Məbləğ],emeliyyatlar[Cr desc],plan[[#This Row],[Hesablar planı]],emeliyyatlar[Əməliyyat tarixi],"&lt;="&amp;EOMONTH(M$1,1),emeliyyatlar[Əməliyyat tarixi],"&gt;="&amp;M$1)</f>
        <v>0</v>
      </c>
      <c r="N39" s="13">
        <f>SUMIFS(emeliyyatlar[Məbləğ],emeliyyatlar[Dr desc],plan[[#This Row],[Hesablar planı]],emeliyyatlar[Əməliyyat tarixi],"&lt;="&amp;EOMONTH(N$1,1),emeliyyatlar[Əməliyyat tarixi],"&gt;="&amp;N$1)</f>
        <v>0</v>
      </c>
      <c r="O39" s="13">
        <f>SUMIFS(emeliyyatlar[Məbləğ],emeliyyatlar[Cr desc],plan[[#This Row],[Hesablar planı]],emeliyyatlar[Əməliyyat tarixi],"&lt;="&amp;EOMONTH(O$1,1),emeliyyatlar[Əməliyyat tarixi],"&gt;="&amp;O$1)</f>
        <v>0</v>
      </c>
      <c r="P39" s="13">
        <f>SUMIFS(emeliyyatlar[Məbləğ],emeliyyatlar[Dr desc],plan[[#This Row],[Hesablar planı]],emeliyyatlar[Əməliyyat tarixi],"&lt;="&amp;EOMONTH(P$1,1),emeliyyatlar[Əməliyyat tarixi],"&gt;="&amp;P$1)</f>
        <v>0</v>
      </c>
      <c r="Q39" s="13">
        <f>SUMIFS(emeliyyatlar[Məbləğ],emeliyyatlar[Cr desc],plan[[#This Row],[Hesablar planı]],emeliyyatlar[Əməliyyat tarixi],"&lt;="&amp;EOMONTH(Q$1,1),emeliyyatlar[Əməliyyat tarixi],"&gt;="&amp;Q$1)</f>
        <v>0</v>
      </c>
      <c r="R39" s="13">
        <f>SUMIFS(emeliyyatlar[Məbləğ],emeliyyatlar[Dr desc],plan[[#This Row],[Hesablar planı]],emeliyyatlar[Əməliyyat tarixi],"&lt;="&amp;EOMONTH(R$1,1),emeliyyatlar[Əməliyyat tarixi],"&gt;="&amp;R$1)</f>
        <v>0</v>
      </c>
      <c r="S39" s="13">
        <f>SUMIFS(emeliyyatlar[Məbləğ],emeliyyatlar[Cr desc],plan[[#This Row],[Hesablar planı]],emeliyyatlar[Əməliyyat tarixi],"&lt;="&amp;EOMONTH(S$1,1),emeliyyatlar[Əməliyyat tarixi],"&gt;="&amp;S$1)</f>
        <v>0</v>
      </c>
      <c r="T39" s="13">
        <f>SUMIFS(emeliyyatlar[Məbləğ],emeliyyatlar[Dr desc],plan[[#This Row],[Hesablar planı]],emeliyyatlar[Əməliyyat tarixi],"&lt;="&amp;EOMONTH(T$1,1),emeliyyatlar[Əməliyyat tarixi],"&gt;="&amp;T$1)</f>
        <v>0</v>
      </c>
      <c r="U39" s="13">
        <f>SUMIFS(emeliyyatlar[Məbləğ],emeliyyatlar[Cr desc],plan[[#This Row],[Hesablar planı]],emeliyyatlar[Əməliyyat tarixi],"&lt;="&amp;EOMONTH(U$1,1),emeliyyatlar[Əməliyyat tarixi],"&gt;="&amp;U$1)</f>
        <v>0</v>
      </c>
      <c r="V39" s="13">
        <f>SUMIFS(emeliyyatlar[Məbləğ],emeliyyatlar[Dr desc],plan[[#This Row],[Hesablar planı]],emeliyyatlar[Əməliyyat tarixi],"&lt;="&amp;EOMONTH(V$1,1),emeliyyatlar[Əməliyyat tarixi],"&gt;="&amp;V$1)</f>
        <v>0</v>
      </c>
      <c r="W39" s="13">
        <f>SUMIFS(emeliyyatlar[Məbləğ],emeliyyatlar[Cr desc],plan[[#This Row],[Hesablar planı]],emeliyyatlar[Əməliyyat tarixi],"&lt;="&amp;EOMONTH(W$1,1),emeliyyatlar[Əməliyyat tarixi],"&gt;="&amp;W$1)</f>
        <v>0</v>
      </c>
      <c r="X39" s="13">
        <f>SUMIFS(emeliyyatlar[Məbləğ],emeliyyatlar[Dr desc],plan[[#This Row],[Hesablar planı]],emeliyyatlar[Əməliyyat tarixi],"&lt;="&amp;EOMONTH(X$1,1),emeliyyatlar[Əməliyyat tarixi],"&gt;="&amp;X$1)</f>
        <v>0</v>
      </c>
      <c r="Y39" s="13">
        <f>SUMIFS(emeliyyatlar[Məbləğ],emeliyyatlar[Cr desc],plan[[#This Row],[Hesablar planı]],emeliyyatlar[Əməliyyat tarixi],"&lt;="&amp;EOMONTH(Y$1,1),emeliyyatlar[Əməliyyat tarixi],"&gt;="&amp;Y$1)</f>
        <v>0</v>
      </c>
      <c r="Z39" s="13">
        <f>SUMIFS(emeliyyatlar[Məbləğ],emeliyyatlar[Dr desc],plan[[#This Row],[Hesablar planı]],emeliyyatlar[Əməliyyat tarixi],"&lt;="&amp;EOMONTH(Z$1,1),emeliyyatlar[Əməliyyat tarixi],"&gt;="&amp;Z$1)</f>
        <v>0</v>
      </c>
      <c r="AA39" s="13">
        <f>SUMIFS(emeliyyatlar[Məbləğ],emeliyyatlar[Cr desc],plan[[#This Row],[Hesablar planı]],emeliyyatlar[Əməliyyat tarixi],"&lt;="&amp;EOMONTH(AA$1,1),emeliyyatlar[Əməliyyat tarixi],"&gt;="&amp;AA$1)</f>
        <v>0</v>
      </c>
      <c r="AB39" s="13">
        <f>SUMIFS(emeliyyatlar[Məbləğ],emeliyyatlar[Dr desc],plan[[#This Row],[Hesablar planı]],emeliyyatlar[Əməliyyat tarixi],"&lt;="&amp;EOMONTH(AB$1,1),emeliyyatlar[Əməliyyat tarixi],"&gt;="&amp;AB$1)</f>
        <v>0</v>
      </c>
      <c r="AC39" s="13">
        <f>SUMIFS(emeliyyatlar[Məbləğ],emeliyyatlar[Cr desc],plan[[#This Row],[Hesablar planı]],emeliyyatlar[Əməliyyat tarixi],"&lt;="&amp;EOMONTH(AC$1,1),emeliyyatlar[Əməliyyat tarixi],"&gt;="&amp;AC$1)</f>
        <v>0</v>
      </c>
      <c r="AD39" s="13">
        <f t="shared" si="0"/>
        <v>0</v>
      </c>
      <c r="AE39" s="13">
        <f t="shared" si="1"/>
        <v>0</v>
      </c>
      <c r="AF39" s="14">
        <f>IF(plan[[#This Row],[Sign]]=1,plan[[#This Row],[Dr-Əvvələ qalıq]]+plan[[#This Row],[Dr-Cəmi dövriyyə]]-plan[[#This Row],[Cr-Cəmi dövriyyə]],0)</f>
        <v>0</v>
      </c>
      <c r="AG39" s="14">
        <f>IF(plan[[#This Row],[Sign]]=-1,plan[[#This Row],[Dr-Sona qalıq]]+plan[[#This Row],[Cr-Cəmi dövriyyə]]-plan[[#This Row],[Dr-Cəmi dövriyyə]],0)</f>
        <v>0</v>
      </c>
    </row>
    <row r="40" spans="1:33" x14ac:dyDescent="0.25">
      <c r="A40" t="s">
        <v>83</v>
      </c>
      <c r="D40" s="20"/>
      <c r="E40" s="20"/>
      <c r="F40" s="22">
        <f>SUBTOTAL(109,plan[Dr-Jan])</f>
        <v>5700</v>
      </c>
      <c r="G40" s="22">
        <f>SUBTOTAL(109,plan[Cr-Jan])</f>
        <v>5700</v>
      </c>
      <c r="H40" s="22">
        <f>SUBTOTAL(109,plan[Dr-Feb])</f>
        <v>600</v>
      </c>
      <c r="I40" s="22">
        <f>SUBTOTAL(109,plan[Cr-Feb])</f>
        <v>600</v>
      </c>
      <c r="J40" s="22">
        <f>SUBTOTAL(109,plan[Dr-Mar])</f>
        <v>0</v>
      </c>
      <c r="K40" s="22">
        <f>SUBTOTAL(109,plan[Cr-Mar])</f>
        <v>0</v>
      </c>
      <c r="L40" s="22">
        <f>SUBTOTAL(109,plan[Dr-Apr])</f>
        <v>0</v>
      </c>
      <c r="M40" s="22">
        <f>SUBTOTAL(109,plan[Cr-Apr])</f>
        <v>0</v>
      </c>
      <c r="N40" s="22">
        <f>SUBTOTAL(109,plan[Dr-May])</f>
        <v>0</v>
      </c>
      <c r="O40" s="22">
        <f>SUBTOTAL(109,plan[Cr-May])</f>
        <v>0</v>
      </c>
      <c r="P40" s="22">
        <f>SUBTOTAL(109,plan[Dr-Jun])</f>
        <v>0</v>
      </c>
      <c r="Q40" s="22">
        <f>SUBTOTAL(109,plan[Cr-Jun])</f>
        <v>0</v>
      </c>
      <c r="R40" s="22">
        <f>SUBTOTAL(109,plan[Dr-Jul])</f>
        <v>0</v>
      </c>
      <c r="S40" s="22">
        <f>SUBTOTAL(109,plan[Cr-Jul])</f>
        <v>0</v>
      </c>
      <c r="T40" s="22">
        <f>SUBTOTAL(109,plan[Dr-Aug])</f>
        <v>0</v>
      </c>
      <c r="U40" s="22">
        <f>SUBTOTAL(109,plan[Cr-Aug])</f>
        <v>0</v>
      </c>
      <c r="V40" s="22">
        <f>SUBTOTAL(109,plan[Dr-Sep])</f>
        <v>0</v>
      </c>
      <c r="W40" s="22">
        <f>SUBTOTAL(109,plan[Cr-Sep])</f>
        <v>0</v>
      </c>
      <c r="X40" s="22">
        <f>SUBTOTAL(109,plan[Dr-Oct])</f>
        <v>0</v>
      </c>
      <c r="Y40" s="22">
        <f>SUBTOTAL(109,plan[Cr-Oct])</f>
        <v>0</v>
      </c>
      <c r="Z40" s="22">
        <f>SUBTOTAL(109,plan[Dr-Nov])</f>
        <v>0</v>
      </c>
      <c r="AA40" s="22">
        <f>SUBTOTAL(109,plan[Cr-Nov])</f>
        <v>0</v>
      </c>
      <c r="AB40" s="22">
        <f>SUBTOTAL(109,plan[Dr-Dec])</f>
        <v>0</v>
      </c>
      <c r="AC40" s="22">
        <f>SUBTOTAL(109,plan[Cr-Dec])</f>
        <v>0</v>
      </c>
      <c r="AD40" s="22">
        <f>SUBTOTAL(109,plan[Dr-Cəmi dövriyyə])</f>
        <v>6300</v>
      </c>
      <c r="AE40" s="22">
        <f>SUBTOTAL(109,plan[Cr-Cəmi dövriyyə])</f>
        <v>6300</v>
      </c>
      <c r="AF40" s="23">
        <f>SUBTOTAL(109,plan[Dr-Sona qaliq])</f>
        <v>5000</v>
      </c>
      <c r="AG40" s="21">
        <f>SUBTOTAL(109,plan[Cr-Sona qaliq])</f>
        <v>5000</v>
      </c>
    </row>
  </sheetData>
  <dataValidations count="1">
    <dataValidation allowBlank="1" showInputMessage="1" showErrorMessage="1" promptTitle="Diqqət" prompt="Aktiv və xərc hesabları üçün 1_x000a_Öhdəlik, kapital və gəlir hesabıarı üçün -1 olmalı" sqref="C3"/>
  </dataValidation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showGridLines="0" tabSelected="1" workbookViewId="0">
      <selection activeCell="F13" sqref="F13"/>
    </sheetView>
  </sheetViews>
  <sheetFormatPr defaultRowHeight="15" x14ac:dyDescent="0.25"/>
  <cols>
    <col min="1" max="1" width="17.5703125" bestFit="1" customWidth="1"/>
    <col min="2" max="2" width="13.42578125" customWidth="1"/>
    <col min="4" max="4" width="22.85546875" bestFit="1" customWidth="1"/>
    <col min="5" max="5" width="22.28515625" bestFit="1" customWidth="1"/>
    <col min="6" max="6" width="10.140625" bestFit="1" customWidth="1"/>
  </cols>
  <sheetData>
    <row r="2" spans="1:13" x14ac:dyDescent="0.25">
      <c r="A2" s="4" t="s">
        <v>1</v>
      </c>
      <c r="B2" s="4" t="s">
        <v>2</v>
      </c>
      <c r="C2" s="4" t="s">
        <v>3</v>
      </c>
      <c r="D2" s="4" t="s">
        <v>6</v>
      </c>
      <c r="E2" s="4" t="s">
        <v>7</v>
      </c>
      <c r="F2" s="4" t="s">
        <v>4</v>
      </c>
    </row>
    <row r="3" spans="1:13" x14ac:dyDescent="0.25">
      <c r="A3" s="17">
        <v>42736</v>
      </c>
      <c r="B3" s="18">
        <v>51</v>
      </c>
      <c r="C3" s="18">
        <v>75</v>
      </c>
      <c r="D3" s="12" t="str">
        <f>INDEX(Hesablar_planı,MATCH(emeliyyatlar[Dr],Hesab_nomresi,0))</f>
        <v>Bank</v>
      </c>
      <c r="E3" s="12" t="str">
        <f>INDEX(Hesablar_planı,MATCH(emeliyyatlar[Cr],Hesab_nomresi,0))</f>
        <v>Nizamnamə kapitalı</v>
      </c>
      <c r="F3" s="9">
        <v>2800</v>
      </c>
    </row>
    <row r="4" spans="1:13" x14ac:dyDescent="0.25">
      <c r="A4" s="17">
        <v>42737</v>
      </c>
      <c r="B4" s="18">
        <v>41</v>
      </c>
      <c r="C4" s="18">
        <v>60</v>
      </c>
      <c r="D4" s="12" t="str">
        <f>INDEX(Hesablar_planı,MATCH(emeliyyatlar[Dr],Hesab_nomresi,0))</f>
        <v>Hazır məshul</v>
      </c>
      <c r="E4" s="12" t="str">
        <f>INDEX(Hesablar_planı,MATCH(emeliyyatlar[Cr],Hesab_nomresi,0))</f>
        <v>Kreditorlar</v>
      </c>
      <c r="F4" s="9">
        <v>400</v>
      </c>
    </row>
    <row r="5" spans="1:13" x14ac:dyDescent="0.25">
      <c r="A5" s="17">
        <v>42738</v>
      </c>
      <c r="B5" s="18">
        <v>62</v>
      </c>
      <c r="C5" s="18">
        <v>46.01</v>
      </c>
      <c r="D5" s="12" t="str">
        <f>INDEX(Hesablar_planı,MATCH(emeliyyatlar[Dr],Hesab_nomresi,0))</f>
        <v>Debitorlar</v>
      </c>
      <c r="E5" s="12" t="str">
        <f>INDEX(Hesablar_planı,MATCH(emeliyyatlar[Cr],Hesab_nomresi,0))</f>
        <v>Satış</v>
      </c>
      <c r="F5" s="9">
        <v>600</v>
      </c>
    </row>
    <row r="6" spans="1:13" x14ac:dyDescent="0.25">
      <c r="A6" s="17">
        <v>42738</v>
      </c>
      <c r="B6" s="18">
        <v>46.02</v>
      </c>
      <c r="C6" s="19">
        <v>41</v>
      </c>
      <c r="D6" s="12" t="str">
        <f>INDEX(Hesablar_planı,MATCH(emeliyyatlar[Dr],Hesab_nomresi,0))</f>
        <v>Satışın maya dəyəri - mateirallar</v>
      </c>
      <c r="E6" s="12" t="str">
        <f>INDEX(Hesablar_planı,MATCH(emeliyyatlar[Cr],Hesab_nomresi,0))</f>
        <v>Hazır məshul</v>
      </c>
      <c r="F6" s="9">
        <v>400</v>
      </c>
      <c r="I6" s="3"/>
      <c r="J6" s="3"/>
      <c r="K6" s="3"/>
      <c r="L6" s="3"/>
      <c r="M6" s="3"/>
    </row>
    <row r="7" spans="1:13" x14ac:dyDescent="0.25">
      <c r="A7" s="17">
        <v>42739</v>
      </c>
      <c r="B7" s="18">
        <v>26.01</v>
      </c>
      <c r="C7" s="18">
        <v>51</v>
      </c>
      <c r="D7" s="12" t="str">
        <f>INDEX(Hesablar_planı,MATCH(emeliyyatlar[Dr],Hesab_nomresi,0))</f>
        <v>Bank xərcləri</v>
      </c>
      <c r="E7" s="12" t="str">
        <f>INDEX(Hesablar_planı,MATCH(emeliyyatlar[Cr],Hesab_nomresi,0))</f>
        <v>Bank</v>
      </c>
      <c r="F7" s="9">
        <v>900</v>
      </c>
      <c r="I7" s="3"/>
      <c r="J7" s="3"/>
      <c r="K7" s="3"/>
      <c r="L7" s="3"/>
      <c r="M7" s="3"/>
    </row>
    <row r="8" spans="1:13" x14ac:dyDescent="0.25">
      <c r="A8" s="17">
        <v>42771</v>
      </c>
      <c r="B8" s="18">
        <v>26.03</v>
      </c>
      <c r="C8" s="18">
        <v>60</v>
      </c>
      <c r="D8" s="12" t="str">
        <f>INDEX(Hesablar_planı,MATCH(emeliyyatlar[Dr],Hesab_nomresi,0))</f>
        <v>Sığorta xərcləri</v>
      </c>
      <c r="E8" s="12" t="str">
        <f>INDEX(Hesablar_planı,MATCH(emeliyyatlar[Cr],Hesab_nomresi,0))</f>
        <v>Kreditorlar</v>
      </c>
      <c r="F8" s="9">
        <v>600</v>
      </c>
      <c r="I8" s="3"/>
      <c r="J8" s="3"/>
      <c r="K8" s="3"/>
      <c r="L8" s="3"/>
      <c r="M8" s="3"/>
    </row>
    <row r="9" spans="1:13" x14ac:dyDescent="0.25">
      <c r="I9" s="3"/>
      <c r="J9" s="3"/>
      <c r="K9" s="3"/>
      <c r="L9" s="3"/>
      <c r="M9" s="3"/>
    </row>
    <row r="10" spans="1:13" x14ac:dyDescent="0.25">
      <c r="I10" s="3"/>
      <c r="J10" s="3"/>
      <c r="K10" s="3"/>
      <c r="L10" s="3"/>
      <c r="M10" s="3"/>
    </row>
    <row r="11" spans="1:13" x14ac:dyDescent="0.25">
      <c r="I11" s="3"/>
      <c r="J11" s="3"/>
      <c r="K11" s="3"/>
      <c r="L11" s="3"/>
      <c r="M11" s="3"/>
    </row>
    <row r="12" spans="1:13" x14ac:dyDescent="0.25">
      <c r="I12" s="3"/>
      <c r="J12" s="3"/>
      <c r="K12" s="3"/>
      <c r="L12" s="3"/>
      <c r="M12" s="3"/>
    </row>
    <row r="13" spans="1:13" x14ac:dyDescent="0.25">
      <c r="I13" s="3"/>
      <c r="J13" s="3"/>
      <c r="K13" s="3"/>
      <c r="L13" s="3"/>
      <c r="M13" s="3"/>
    </row>
  </sheetData>
  <dataValidations disablePrompts="1" count="1">
    <dataValidation type="list" allowBlank="1" showInputMessage="1" showErrorMessage="1" sqref="B3:C8">
      <formula1>Hesab_nomresi</formula1>
    </dataValidation>
  </dataValidation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"/>
  <sheetViews>
    <sheetView showGridLines="0" workbookViewId="0">
      <selection activeCell="B12" sqref="B12"/>
    </sheetView>
  </sheetViews>
  <sheetFormatPr defaultRowHeight="15" x14ac:dyDescent="0.25"/>
  <sheetData>
    <row r="2" spans="1:2" x14ac:dyDescent="0.25">
      <c r="A2" s="16" t="s">
        <v>75</v>
      </c>
    </row>
    <row r="4" spans="1:2" x14ac:dyDescent="0.25">
      <c r="A4" t="s">
        <v>76</v>
      </c>
    </row>
    <row r="5" spans="1:2" x14ac:dyDescent="0.25">
      <c r="A5" t="s">
        <v>77</v>
      </c>
    </row>
    <row r="6" spans="1:2" x14ac:dyDescent="0.25">
      <c r="A6" t="s">
        <v>78</v>
      </c>
    </row>
    <row r="7" spans="1:2" x14ac:dyDescent="0.25">
      <c r="A7" t="s">
        <v>79</v>
      </c>
    </row>
    <row r="8" spans="1:2" x14ac:dyDescent="0.25">
      <c r="A8" t="s">
        <v>80</v>
      </c>
    </row>
    <row r="10" spans="1:2" x14ac:dyDescent="0.25">
      <c r="A10" s="9"/>
      <c r="B10" t="s">
        <v>81</v>
      </c>
    </row>
    <row r="11" spans="1:2" x14ac:dyDescent="0.25">
      <c r="A11" s="12"/>
      <c r="B11" t="s">
        <v>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12503E3C-4D19-48B8-9ECD-8E113BDE54B4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Dövriyyə cədvəli</vt:lpstr>
      <vt:lpstr>Əməliyyatlar</vt:lpstr>
      <vt:lpstr>Təlimat</vt:lpstr>
      <vt:lpstr>Hesab_nomresi</vt:lpstr>
      <vt:lpstr>Hesablar_planı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Muhasibatliq ucun shablon</dc:title>
  <dc:subject>Muhasibatliq ucun shablon</dc:subject>
  <dc:creator>Zaur Ismailov</dc:creator>
  <cp:lastModifiedBy>Zaur Ismailov</cp:lastModifiedBy>
  <cp:lastPrinted>2017-05-18T10:19:31Z</cp:lastPrinted>
  <dcterms:created xsi:type="dcterms:W3CDTF">2017-05-18T06:24:19Z</dcterms:created>
  <dcterms:modified xsi:type="dcterms:W3CDTF">2017-05-18T10:35:53Z</dcterms:modified>
</cp:coreProperties>
</file>