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ur.ismailov\Desktop\"/>
    </mc:Choice>
  </mc:AlternateContent>
  <bookViews>
    <workbookView xWindow="0" yWindow="0" windowWidth="20490" windowHeight="7620"/>
  </bookViews>
  <sheets>
    <sheet name="Mezuniy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4" i="1" l="1"/>
  <c r="D20" i="1"/>
  <c r="D38" i="1" s="1"/>
  <c r="D36" i="1"/>
  <c r="D35" i="1"/>
  <c r="D59" i="1"/>
  <c r="D60" i="1" s="1"/>
  <c r="D57" i="1"/>
  <c r="D64" i="1" l="1"/>
  <c r="D62" i="1"/>
  <c r="D65" i="1"/>
</calcChain>
</file>

<file path=xl/sharedStrings.xml><?xml version="1.0" encoding="utf-8"?>
<sst xmlns="http://schemas.openxmlformats.org/spreadsheetml/2006/main" count="45" uniqueCount="44">
  <si>
    <t>İşçinin adı</t>
  </si>
  <si>
    <t>İbadullayev Həmdulla</t>
  </si>
  <si>
    <t>Bayram günləri</t>
  </si>
  <si>
    <t>Bayramsız iş günlərinin sayı</t>
  </si>
  <si>
    <t>Cari ayda təqvim günlərini sayı</t>
  </si>
  <si>
    <t>Cari ay</t>
  </si>
  <si>
    <t>0000011</t>
  </si>
  <si>
    <t>Bayramlar nəzərə alınmaqla iş günlərinin sayı</t>
  </si>
  <si>
    <t>Məzuniyyətin hesablanması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</si>
  <si>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</si>
  <si>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</si>
  <si>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</si>
  <si>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</si>
  <si>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</si>
  <si>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</si>
  <si>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</si>
  <si>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</si>
  <si>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</si>
  <si>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</si>
  <si>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</si>
  <si>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</si>
  <si>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Aylar</t>
  </si>
  <si>
    <t>Maaşlar</t>
  </si>
  <si>
    <t>Cəmi 12 aylıq</t>
  </si>
  <si>
    <t>Cəmi orta aylıq</t>
  </si>
  <si>
    <t>Cəmi orta günlük</t>
  </si>
  <si>
    <t>Ümumi məlumatlar</t>
  </si>
  <si>
    <t>Məzuniyyət başlayır</t>
  </si>
  <si>
    <t>Məzuniyyət bitir</t>
  </si>
  <si>
    <t>Cəmi məzuniyyət günü</t>
  </si>
  <si>
    <t>Statistik məlumatlar</t>
  </si>
  <si>
    <t>Müəssisədə istirahət günlərinin sxemi</t>
  </si>
  <si>
    <t>Bayram günləri haqqında məlumat</t>
  </si>
  <si>
    <t>Cari aya düşən məzuniyyət günləri</t>
  </si>
  <si>
    <t>Növbəti aya düşən məzuniyyət günləri</t>
  </si>
  <si>
    <t>Cəmi məzuniyyət haqqı</t>
  </si>
  <si>
    <t>Cari aya düşən</t>
  </si>
  <si>
    <t>Növbəti aya düşən</t>
  </si>
  <si>
    <t>• 0-iş günlərini göstərir, 1 isə bazar gününü</t>
  </si>
  <si>
    <t>Məsələn əgər müəssisədə 6 gün iş 1 bazardırsa onda 0000001</t>
  </si>
  <si>
    <t>• Bayram tarixlərini ardıcıllıqla xanalara daxil edin</t>
  </si>
  <si>
    <t>Qeyd</t>
  </si>
  <si>
    <t>Yalnız bur rəngdə olan xanalara məlumatlar əl ilə daxil edilir ---&gt;</t>
  </si>
  <si>
    <t>Bu rəngdə xanalara toxunmayın, formula hesablayır 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</si>
</sst>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yyyy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3" applyNumberFormat="0" applyAlignment="0" applyProtection="0"/>
    <xf numFmtId="0" fontId="4" fillId="3" borderId="2" applyNumberFormat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Protection="1"/>
    <xf numFmtId="49" fontId="2" fillId="2" borderId="2" xfId="2" quotePrefix="1" applyNumberFormat="1" applyProtection="1"/>
    <xf numFmtId="3" fontId="3" fillId="3" borderId="3" xfId="3" applyNumberFormat="1" applyProtection="1"/>
    <xf numFmtId="0" fontId="5" fillId="0" borderId="0" xfId="0" applyFont="1" applyProtection="1"/>
    <xf numFmtId="0" fontId="2" fillId="2" borderId="2" xfId="2" applyProtection="1"/>
    <xf numFmtId="164" fontId="2" fillId="2" borderId="2" xfId="2" applyNumberFormat="1" applyProtection="1"/>
    <xf numFmtId="14" fontId="6" fillId="0" borderId="0" xfId="0" applyNumberFormat="1" applyFont="1" applyProtection="1"/>
    <xf numFmtId="14" fontId="0" fillId="0" borderId="0" xfId="0" applyNumberFormat="1" applyProtection="1"/>
    <xf numFmtId="0" fontId="0" fillId="0" borderId="0" xfId="0" quotePrefix="1" applyProtection="1"/>
    <xf numFmtId="14" fontId="2" fillId="2" borderId="2" xfId="2" quotePrefix="1" applyNumberFormat="1" applyProtection="1"/>
    <xf numFmtId="0" fontId="0" fillId="0" borderId="0" xfId="0" applyAlignment="1" applyProtection="1">
      <alignment horizontal="right" wrapText="1"/>
    </xf>
    <xf numFmtId="3" fontId="0" fillId="0" borderId="0" xfId="0" applyNumberFormat="1" applyProtection="1"/>
    <xf numFmtId="3" fontId="3" fillId="3" borderId="3" xfId="3" quotePrefix="1" applyNumberFormat="1" applyProtection="1"/>
    <xf numFmtId="0" fontId="0" fillId="0" borderId="0" xfId="0" applyAlignment="1" applyProtection="1">
      <alignment wrapText="1"/>
    </xf>
    <xf numFmtId="0" fontId="3" fillId="3" borderId="3" xfId="3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Protection="1"/>
    <xf numFmtId="0" fontId="0" fillId="0" borderId="4" xfId="0" applyBorder="1" applyAlignment="1" applyProtection="1">
      <alignment horizontal="center"/>
    </xf>
    <xf numFmtId="4" fontId="0" fillId="0" borderId="4" xfId="0" applyNumberFormat="1" applyBorder="1" applyProtection="1"/>
    <xf numFmtId="0" fontId="0" fillId="0" borderId="0" xfId="0" applyFill="1" applyBorder="1" applyAlignment="1" applyProtection="1">
      <alignment wrapText="1"/>
    </xf>
    <xf numFmtId="4" fontId="0" fillId="0" borderId="0" xfId="0" applyNumberFormat="1" applyAlignment="1" applyProtection="1">
      <alignment horizontal="right" wrapText="1"/>
    </xf>
    <xf numFmtId="14" fontId="0" fillId="0" borderId="0" xfId="0" applyNumberFormat="1" applyAlignment="1" applyProtection="1">
      <alignment horizontal="right" wrapText="1"/>
    </xf>
    <xf numFmtId="0" fontId="5" fillId="0" borderId="0" xfId="0" applyFont="1" applyAlignment="1" applyProtection="1">
      <alignment horizontal="right"/>
    </xf>
    <xf numFmtId="4" fontId="3" fillId="3" borderId="3" xfId="3" applyNumberFormat="1" applyProtection="1"/>
    <xf numFmtId="0" fontId="0" fillId="0" borderId="0" xfId="0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4" fontId="4" fillId="3" borderId="2" xfId="4" applyNumberFormat="1" applyProtection="1"/>
    <xf numFmtId="0" fontId="1" fillId="0" borderId="1" xfId="1" applyProtection="1"/>
    <xf numFmtId="0" fontId="5" fillId="0" borderId="0" xfId="0" applyFont="1" applyFill="1" applyBorder="1" applyAlignment="1" applyProtection="1">
      <alignment horizontal="center"/>
    </xf>
    <xf numFmtId="0" fontId="7" fillId="0" borderId="0" xfId="5" applyFill="1" applyBorder="1" applyProtection="1"/>
    <xf numFmtId="0" fontId="0" fillId="0" borderId="0" xfId="0" applyBorder="1" applyProtection="1"/>
  </cellXfs>
  <cellStyles count="6">
    <cellStyle name="Calculation" xfId="4" builtinId="22"/>
    <cellStyle name="Explanatory Text" xfId="5" builtinId="53"/>
    <cellStyle name="Heading 1" xfId="1" builtinId="16"/>
    <cellStyle name="Input" xfId="2" builtinId="20"/>
    <cellStyle name="Normal" xfId="0" builtinId="0"/>
    <cellStyle name="Output" xfId="3" builtinId="21"/>
  </cellStyles>
  <dxfs count="3">
    <dxf>
      <numFmt numFmtId="19" formatCode="dd/mm/yyyy"/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bayramlar" displayName="bayramlar" ref="D24:D31" totalsRowShown="0" headerRowDxfId="2" dataDxfId="1">
  <autoFilter ref="D24:D31"/>
  <tableColumns count="1">
    <tableColumn id="1" name="Bayram günləri" dataDxfId="0"/>
  </tableColumns>
  <tableStyleInfo name="TableStyleMedium10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workbookViewId="0">
      <selection activeCell="I49" sqref="I49"/>
    </sheetView>
  </sheetViews>
  <sheetFormatPr defaultRowHeight="15" x14ac:dyDescent="0.25"/>
  <cols>
    <col min="1" max="1" width="4.7109375" style="1" customWidth="1"/>
    <col min="2" max="2" width="15.85546875" style="1" customWidth="1"/>
    <col min="3" max="3" width="64.28515625" style="1" customWidth="1"/>
    <col min="4" max="4" width="28" style="1" customWidth="1"/>
    <col min="5" max="5" width="9.140625" style="1"/>
    <col min="6" max="8" width="10.140625" style="1" bestFit="1" customWidth="1"/>
    <col min="9" max="16384" width="9.140625" style="1"/>
  </cols>
  <sheetData>
    <row r="1" spans="1:8" ht="20.25" thickBot="1" x14ac:dyDescent="0.35">
      <c r="A1" s="29" t="s">
        <v>8</v>
      </c>
      <c r="B1" s="29"/>
      <c r="C1" s="29"/>
      <c r="D1" s="29"/>
    </row>
    <row r="2" spans="1:8" ht="15.75" thickTop="1" x14ac:dyDescent="0.25"/>
    <row r="3" spans="1:8" x14ac:dyDescent="0.25">
      <c r="B3" s="4" t="s">
        <v>41</v>
      </c>
    </row>
    <row r="4" spans="1:8" x14ac:dyDescent="0.25">
      <c r="C4" s="1" t="s">
        <v>42</v>
      </c>
      <c r="D4" s="5"/>
    </row>
    <row r="5" spans="1:8" x14ac:dyDescent="0.25">
      <c r="C5" s="1" t="s">
        <v>43</v>
      </c>
      <c r="D5" s="15"/>
    </row>
    <row r="7" spans="1:8" s="32" customFormat="1" x14ac:dyDescent="0.25"/>
    <row r="8" spans="1:8" x14ac:dyDescent="0.25">
      <c r="B8" s="4" t="s">
        <v>26</v>
      </c>
    </row>
    <row r="9" spans="1:8" x14ac:dyDescent="0.25">
      <c r="C9" s="1" t="s">
        <v>0</v>
      </c>
      <c r="D9" s="5" t="s">
        <v>1</v>
      </c>
    </row>
    <row r="11" spans="1:8" x14ac:dyDescent="0.25">
      <c r="C11" s="1" t="s">
        <v>5</v>
      </c>
      <c r="D11" s="6">
        <v>42795</v>
      </c>
      <c r="F11" s="7"/>
      <c r="H11" s="8"/>
    </row>
    <row r="12" spans="1:8" x14ac:dyDescent="0.25">
      <c r="D12" s="9"/>
    </row>
    <row r="13" spans="1:8" x14ac:dyDescent="0.25">
      <c r="C13" s="1" t="s">
        <v>31</v>
      </c>
      <c r="D13" s="2" t="s">
        <v>6</v>
      </c>
    </row>
    <row r="14" spans="1:8" x14ac:dyDescent="0.25">
      <c r="C14" s="31" t="s">
        <v>38</v>
      </c>
      <c r="D14" s="9"/>
    </row>
    <row r="15" spans="1:8" x14ac:dyDescent="0.25">
      <c r="C15" s="31" t="s">
        <v>39</v>
      </c>
      <c r="D15" s="9"/>
    </row>
    <row r="16" spans="1:8" x14ac:dyDescent="0.25">
      <c r="D16" s="9"/>
    </row>
    <row r="17" spans="3:8" x14ac:dyDescent="0.25">
      <c r="D17" s="9"/>
    </row>
    <row r="18" spans="3:8" x14ac:dyDescent="0.25">
      <c r="C18" s="1" t="s">
        <v>27</v>
      </c>
      <c r="D18" s="10">
        <v>42809</v>
      </c>
      <c r="H18" s="11"/>
    </row>
    <row r="19" spans="3:8" x14ac:dyDescent="0.25">
      <c r="C19" s="1" t="s">
        <v>28</v>
      </c>
      <c r="D19" s="10">
        <v>42829</v>
      </c>
      <c r="H19" s="11"/>
    </row>
    <row r="20" spans="3:8" x14ac:dyDescent="0.25">
      <c r="C20" s="1" t="s">
        <v>29</v>
      </c>
      <c r="D20" s="13">
        <f>_xlfn.DAYS(D19+1,D18)</f>
        <v>21</v>
      </c>
      <c r="H20" s="11"/>
    </row>
    <row r="21" spans="3:8" x14ac:dyDescent="0.25">
      <c r="D21" s="9"/>
      <c r="H21" s="11"/>
    </row>
    <row r="22" spans="3:8" x14ac:dyDescent="0.25">
      <c r="D22" s="9"/>
      <c r="H22" s="11"/>
    </row>
    <row r="23" spans="3:8" x14ac:dyDescent="0.25">
      <c r="C23" s="1" t="s">
        <v>32</v>
      </c>
      <c r="H23" s="11"/>
    </row>
    <row r="24" spans="3:8" x14ac:dyDescent="0.25">
      <c r="C24" s="31" t="s">
        <v>40</v>
      </c>
      <c r="D24" s="1" t="s">
        <v>2</v>
      </c>
      <c r="H24" s="11"/>
    </row>
    <row r="25" spans="3:8" x14ac:dyDescent="0.25">
      <c r="D25" s="8">
        <v>42802</v>
      </c>
      <c r="H25" s="11"/>
    </row>
    <row r="26" spans="3:8" x14ac:dyDescent="0.25">
      <c r="D26" s="8">
        <v>42814</v>
      </c>
      <c r="H26" s="11"/>
    </row>
    <row r="27" spans="3:8" x14ac:dyDescent="0.25">
      <c r="D27" s="8">
        <v>42815</v>
      </c>
      <c r="H27" s="11"/>
    </row>
    <row r="28" spans="3:8" x14ac:dyDescent="0.25">
      <c r="D28" s="8">
        <v>42816</v>
      </c>
      <c r="H28" s="11"/>
    </row>
    <row r="29" spans="3:8" x14ac:dyDescent="0.25">
      <c r="D29" s="8">
        <v>42817</v>
      </c>
      <c r="H29" s="11"/>
    </row>
    <row r="30" spans="3:8" x14ac:dyDescent="0.25">
      <c r="D30" s="8">
        <v>42818</v>
      </c>
      <c r="H30" s="22"/>
    </row>
    <row r="31" spans="3:8" x14ac:dyDescent="0.25">
      <c r="D31" s="8">
        <v>42819</v>
      </c>
      <c r="H31" s="11"/>
    </row>
    <row r="32" spans="3:8" x14ac:dyDescent="0.25">
      <c r="D32" s="9"/>
      <c r="H32" s="23"/>
    </row>
    <row r="33" spans="2:10" x14ac:dyDescent="0.25">
      <c r="B33" s="4" t="s">
        <v>30</v>
      </c>
      <c r="D33" s="9"/>
      <c r="H33" s="11"/>
    </row>
    <row r="34" spans="2:10" x14ac:dyDescent="0.25">
      <c r="C34" s="14" t="s">
        <v>4</v>
      </c>
      <c r="D34" s="3">
        <f>DAY(EOMONTH(D11,0))</f>
        <v>31</v>
      </c>
      <c r="G34" s="8"/>
      <c r="H34" s="23"/>
      <c r="J34" s="12"/>
    </row>
    <row r="35" spans="2:10" x14ac:dyDescent="0.25">
      <c r="C35" s="14" t="s">
        <v>3</v>
      </c>
      <c r="D35" s="15">
        <f>NETWORKDAYS.INTL(D11,EOMONTH(D11,0),D13)</f>
        <v>23</v>
      </c>
      <c r="H35" s="11"/>
    </row>
    <row r="36" spans="2:10" x14ac:dyDescent="0.25">
      <c r="C36" s="14" t="s">
        <v>7</v>
      </c>
      <c r="D36" s="3">
        <f>NETWORKDAYS.INTL(D11,EOMONTH(D11,0),D13,bayramlar[Bayram günləri])</f>
        <v>17</v>
      </c>
      <c r="H36" s="11"/>
    </row>
    <row r="37" spans="2:10" x14ac:dyDescent="0.25">
      <c r="D37" s="9"/>
      <c r="H37" s="11"/>
    </row>
    <row r="38" spans="2:10" x14ac:dyDescent="0.25">
      <c r="C38" s="21" t="s">
        <v>33</v>
      </c>
      <c r="D38" s="15">
        <f>IF(EOMONTH(D18,0)-D19&lt;0,EOMONTH(D18,0)-D18+1,D20)</f>
        <v>17</v>
      </c>
    </row>
    <row r="39" spans="2:10" x14ac:dyDescent="0.25">
      <c r="C39" s="21" t="s">
        <v>34</v>
      </c>
      <c r="D39" s="3">
        <f>IF((EOMONTH(D18,0)-D19)&lt;0,D19-EOMONTH(D18,0),0)</f>
        <v>4</v>
      </c>
    </row>
    <row r="43" spans="2:10" x14ac:dyDescent="0.25">
      <c r="B43" s="4" t="s">
        <v>8</v>
      </c>
    </row>
    <row r="44" spans="2:10" x14ac:dyDescent="0.25">
      <c r="C44" s="16" t="s">
        <v>21</v>
      </c>
      <c r="D44" s="24" t="s">
        <v>22</v>
      </c>
    </row>
    <row r="45" spans="2:10" x14ac:dyDescent="0.25">
      <c r="C45" s="17" t="s">
        <v>9</v>
      </c>
      <c r="D45" s="18">
        <v>500</v>
      </c>
    </row>
    <row r="46" spans="2:10" x14ac:dyDescent="0.25">
      <c r="C46" s="17" t="s">
        <v>10</v>
      </c>
      <c r="D46" s="18">
        <v>500</v>
      </c>
    </row>
    <row r="47" spans="2:10" x14ac:dyDescent="0.25">
      <c r="C47" s="17" t="s">
        <v>11</v>
      </c>
      <c r="D47" s="18">
        <v>400</v>
      </c>
    </row>
    <row r="48" spans="2:10" x14ac:dyDescent="0.25">
      <c r="C48" s="17" t="s">
        <v>12</v>
      </c>
      <c r="D48" s="18">
        <v>500</v>
      </c>
    </row>
    <row r="49" spans="3:4" x14ac:dyDescent="0.25">
      <c r="C49" s="17" t="s">
        <v>13</v>
      </c>
      <c r="D49" s="18">
        <v>600</v>
      </c>
    </row>
    <row r="50" spans="3:4" x14ac:dyDescent="0.25">
      <c r="C50" s="17" t="s">
        <v>14</v>
      </c>
      <c r="D50" s="18">
        <v>700</v>
      </c>
    </row>
    <row r="51" spans="3:4" x14ac:dyDescent="0.25">
      <c r="C51" s="17" t="s">
        <v>15</v>
      </c>
      <c r="D51" s="18">
        <v>500</v>
      </c>
    </row>
    <row r="52" spans="3:4" x14ac:dyDescent="0.25">
      <c r="C52" s="17" t="s">
        <v>16</v>
      </c>
      <c r="D52" s="18">
        <v>400</v>
      </c>
    </row>
    <row r="53" spans="3:4" x14ac:dyDescent="0.25">
      <c r="C53" s="17" t="s">
        <v>17</v>
      </c>
      <c r="D53" s="18">
        <v>500</v>
      </c>
    </row>
    <row r="54" spans="3:4" x14ac:dyDescent="0.25">
      <c r="C54" s="17" t="s">
        <v>18</v>
      </c>
      <c r="D54" s="18">
        <v>500</v>
      </c>
    </row>
    <row r="55" spans="3:4" x14ac:dyDescent="0.25">
      <c r="C55" s="17" t="s">
        <v>19</v>
      </c>
      <c r="D55" s="18">
        <v>600</v>
      </c>
    </row>
    <row r="56" spans="3:4" x14ac:dyDescent="0.25">
      <c r="C56" s="19" t="s">
        <v>20</v>
      </c>
      <c r="D56" s="20">
        <v>500</v>
      </c>
    </row>
    <row r="57" spans="3:4" x14ac:dyDescent="0.25">
      <c r="C57" s="30" t="s">
        <v>23</v>
      </c>
      <c r="D57" s="25">
        <f>SUM(D45:D56)</f>
        <v>6200</v>
      </c>
    </row>
    <row r="59" spans="3:4" x14ac:dyDescent="0.25">
      <c r="C59" s="26" t="s">
        <v>24</v>
      </c>
      <c r="D59" s="25">
        <f>AVERAGE(D45:D56)</f>
        <v>516.66666666666663</v>
      </c>
    </row>
    <row r="60" spans="3:4" x14ac:dyDescent="0.25">
      <c r="C60" s="26" t="s">
        <v>25</v>
      </c>
      <c r="D60" s="25">
        <f>D59/30.4</f>
        <v>16.995614035087719</v>
      </c>
    </row>
    <row r="61" spans="3:4" x14ac:dyDescent="0.25">
      <c r="C61" s="27"/>
    </row>
    <row r="62" spans="3:4" x14ac:dyDescent="0.25">
      <c r="C62" s="26" t="s">
        <v>35</v>
      </c>
      <c r="D62" s="25">
        <f>D60*D20</f>
        <v>356.90789473684208</v>
      </c>
    </row>
    <row r="63" spans="3:4" x14ac:dyDescent="0.25">
      <c r="C63" s="27"/>
    </row>
    <row r="64" spans="3:4" x14ac:dyDescent="0.25">
      <c r="C64" s="26" t="s">
        <v>36</v>
      </c>
      <c r="D64" s="28">
        <f>D60*D38</f>
        <v>288.92543859649123</v>
      </c>
    </row>
    <row r="65" spans="3:4" x14ac:dyDescent="0.25">
      <c r="C65" s="26" t="s">
        <v>37</v>
      </c>
      <c r="D65" s="28">
        <f>D60*D39</f>
        <v>67.982456140350877</v>
      </c>
    </row>
  </sheetData>
  <sheetProtection formatColumns="0" formatRows="0" insertColumns="0" insertRows="0" insertHyperlinks="0" deleteColumns="0" deleteRows="0" sort="0" autoFilter="0" pivotTables="0"/>
  <dataValidations disablePrompts="1" count="2">
    <dataValidation type="textLength" allowBlank="1" showInputMessage="1" showErrorMessage="1" sqref="D13">
      <formula1>1</formula1>
      <formula2>7</formula2>
    </dataValidation>
    <dataValidation allowBlank="1" showInputMessage="1" showErrorMessage="1" promptTitle="Diqqet" prompt="Cari ayın birinci günü göstərilməlidir. Məsələn mart üçün 01.03.2017, aprel üçün 01.04.2017 ve s" sqref="D11"/>
  </dataValidations>
  <pageMargins left="0.7" right="0.7" top="0.75" bottom="0.75" header="0.3" footer="0.3"/>
  <pageSetup paperSize="9" scale="77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56EEC1B-1E96-4F5F-AC9E-A1021F4C390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Mezuniye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Zaur Ismailov</dc:creator>
  <cp:lastModifiedBy>Zaur Ismailov</cp:lastModifiedBy>
  <cp:lastPrinted>2017-03-07T04:05:40Z</cp:lastPrinted>
  <dcterms:created xsi:type="dcterms:W3CDTF">2017-03-06T06:50:17Z</dcterms:created>
  <dcterms:modified xsi:type="dcterms:W3CDTF">2017-03-07T04:06:24Z</dcterms:modified>
</cp:coreProperties>
</file>